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mwda.sharepoint.com/company/Solid Waste General/Tire Recycling/2023 Tire RFP/Final RFP Documents/"/>
    </mc:Choice>
  </mc:AlternateContent>
  <xr:revisionPtr revIDLastSave="5" documentId="8_{F9B13A52-EE85-4937-A00D-3BF42DEA471F}" xr6:coauthVersionLast="47" xr6:coauthVersionMax="47" xr10:uidLastSave="{6283052A-2DA7-49EF-9336-982589E7C902}"/>
  <bookViews>
    <workbookView xWindow="-108" yWindow="-108" windowWidth="23256" windowHeight="12456" xr2:uid="{CA7841CA-B214-433D-8E8E-D2A36815F4BD}"/>
  </bookViews>
  <sheets>
    <sheet name="NEW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" i="2" l="1"/>
  <c r="H43" i="2" s="1"/>
  <c r="I43" i="2" s="1"/>
  <c r="J43" i="2" s="1"/>
  <c r="K43" i="2" s="1"/>
  <c r="L43" i="2" s="1"/>
  <c r="C43" i="2"/>
  <c r="C44" i="2" s="1"/>
  <c r="C45" i="2" s="1"/>
  <c r="C46" i="2" s="1"/>
  <c r="C47" i="2" s="1"/>
  <c r="C48" i="2" s="1"/>
  <c r="C49" i="2" s="1"/>
  <c r="D43" i="2"/>
  <c r="E43" i="2" s="1"/>
  <c r="B44" i="2"/>
  <c r="B45" i="2" s="1"/>
  <c r="H25" i="2"/>
  <c r="I25" i="2" s="1"/>
  <c r="J25" i="2" s="1"/>
  <c r="K25" i="2" s="1"/>
  <c r="L25" i="2" s="1"/>
  <c r="H26" i="2"/>
  <c r="I26" i="2" s="1"/>
  <c r="J26" i="2" s="1"/>
  <c r="K26" i="2" s="1"/>
  <c r="L26" i="2" s="1"/>
  <c r="H27" i="2"/>
  <c r="I27" i="2" s="1"/>
  <c r="J27" i="2" s="1"/>
  <c r="K27" i="2" s="1"/>
  <c r="L27" i="2" s="1"/>
  <c r="H28" i="2"/>
  <c r="I28" i="2" s="1"/>
  <c r="J28" i="2" s="1"/>
  <c r="K28" i="2" s="1"/>
  <c r="L28" i="2" s="1"/>
  <c r="H29" i="2"/>
  <c r="I29" i="2" s="1"/>
  <c r="J29" i="2" s="1"/>
  <c r="K29" i="2" s="1"/>
  <c r="L29" i="2" s="1"/>
  <c r="H30" i="2"/>
  <c r="I30" i="2" s="1"/>
  <c r="J30" i="2" s="1"/>
  <c r="K30" i="2" s="1"/>
  <c r="L30" i="2" s="1"/>
  <c r="H31" i="2"/>
  <c r="I31" i="2" s="1"/>
  <c r="J31" i="2" s="1"/>
  <c r="K31" i="2" s="1"/>
  <c r="L31" i="2" s="1"/>
  <c r="H32" i="2"/>
  <c r="I32" i="2" s="1"/>
  <c r="J32" i="2" s="1"/>
  <c r="K32" i="2" s="1"/>
  <c r="L32" i="2" s="1"/>
  <c r="H33" i="2"/>
  <c r="I33" i="2" s="1"/>
  <c r="J33" i="2" s="1"/>
  <c r="K33" i="2" s="1"/>
  <c r="L33" i="2" s="1"/>
  <c r="H34" i="2"/>
  <c r="I34" i="2" s="1"/>
  <c r="J34" i="2" s="1"/>
  <c r="K34" i="2" s="1"/>
  <c r="L34" i="2" s="1"/>
  <c r="H35" i="2"/>
  <c r="I35" i="2" s="1"/>
  <c r="J35" i="2" s="1"/>
  <c r="K35" i="2" s="1"/>
  <c r="L35" i="2" s="1"/>
  <c r="H36" i="2"/>
  <c r="I36" i="2" s="1"/>
  <c r="J36" i="2" s="1"/>
  <c r="K36" i="2" s="1"/>
  <c r="L36" i="2" s="1"/>
  <c r="H37" i="2"/>
  <c r="I37" i="2" s="1"/>
  <c r="J37" i="2" s="1"/>
  <c r="K37" i="2" s="1"/>
  <c r="L37" i="2" s="1"/>
  <c r="H38" i="2"/>
  <c r="I38" i="2" s="1"/>
  <c r="J38" i="2" s="1"/>
  <c r="K38" i="2" s="1"/>
  <c r="L38" i="2" s="1"/>
  <c r="H39" i="2"/>
  <c r="I39" i="2" s="1"/>
  <c r="J39" i="2" s="1"/>
  <c r="K39" i="2" s="1"/>
  <c r="L39" i="2" s="1"/>
  <c r="H40" i="2"/>
  <c r="I40" i="2" s="1"/>
  <c r="J40" i="2" s="1"/>
  <c r="K40" i="2" s="1"/>
  <c r="L40" i="2" s="1"/>
  <c r="H41" i="2"/>
  <c r="I41" i="2" s="1"/>
  <c r="J41" i="2" s="1"/>
  <c r="K41" i="2" s="1"/>
  <c r="L41" i="2" s="1"/>
  <c r="H42" i="2"/>
  <c r="I42" i="2" s="1"/>
  <c r="J42" i="2" s="1"/>
  <c r="K42" i="2" s="1"/>
  <c r="L42" i="2" s="1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D25" i="2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C25" i="2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B37" i="2"/>
  <c r="B38" i="2" s="1"/>
  <c r="B39" i="2" s="1"/>
  <c r="B40" i="2" s="1"/>
  <c r="B41" i="2" s="1"/>
  <c r="B42" i="2" s="1"/>
  <c r="B25" i="2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D11" i="2"/>
  <c r="E11" i="2" s="1"/>
  <c r="B12" i="2"/>
  <c r="B13" i="2" s="1"/>
  <c r="C11" i="2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B46" i="2" l="1"/>
  <c r="H45" i="2"/>
  <c r="I45" i="2" s="1"/>
  <c r="J45" i="2" s="1"/>
  <c r="K45" i="2" s="1"/>
  <c r="L45" i="2" s="1"/>
  <c r="D44" i="2"/>
  <c r="H44" i="2"/>
  <c r="I44" i="2" s="1"/>
  <c r="J44" i="2" s="1"/>
  <c r="K44" i="2" s="1"/>
  <c r="L44" i="2" s="1"/>
  <c r="D12" i="2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H12" i="2"/>
  <c r="I12" i="2" s="1"/>
  <c r="J12" i="2" s="1"/>
  <c r="H9" i="2"/>
  <c r="I9" i="2" s="1"/>
  <c r="J9" i="2" s="1"/>
  <c r="K9" i="2" s="1"/>
  <c r="L9" i="2" s="1"/>
  <c r="H10" i="2"/>
  <c r="H11" i="2"/>
  <c r="H13" i="2"/>
  <c r="B14" i="2"/>
  <c r="B47" i="2" l="1"/>
  <c r="H46" i="2"/>
  <c r="I46" i="2" s="1"/>
  <c r="J46" i="2" s="1"/>
  <c r="K46" i="2" s="1"/>
  <c r="L46" i="2" s="1"/>
  <c r="D45" i="2"/>
  <c r="E44" i="2"/>
  <c r="E12" i="2"/>
  <c r="E13" i="2"/>
  <c r="I10" i="2"/>
  <c r="J10" i="2" s="1"/>
  <c r="K10" i="2" s="1"/>
  <c r="L10" i="2" s="1"/>
  <c r="K12" i="2"/>
  <c r="L12" i="2" s="1"/>
  <c r="I13" i="2"/>
  <c r="J13" i="2" s="1"/>
  <c r="I11" i="2"/>
  <c r="J11" i="2" s="1"/>
  <c r="E14" i="2"/>
  <c r="H14" i="2"/>
  <c r="B15" i="2"/>
  <c r="B48" i="2" l="1"/>
  <c r="H47" i="2"/>
  <c r="I47" i="2" s="1"/>
  <c r="J47" i="2" s="1"/>
  <c r="K47" i="2" s="1"/>
  <c r="L47" i="2" s="1"/>
  <c r="D46" i="2"/>
  <c r="E45" i="2"/>
  <c r="K11" i="2"/>
  <c r="L11" i="2" s="1"/>
  <c r="I14" i="2"/>
  <c r="J14" i="2" s="1"/>
  <c r="K13" i="2"/>
  <c r="L13" i="2" s="1"/>
  <c r="E15" i="2"/>
  <c r="H15" i="2"/>
  <c r="B16" i="2"/>
  <c r="H48" i="2" l="1"/>
  <c r="I48" i="2" s="1"/>
  <c r="J48" i="2" s="1"/>
  <c r="K48" i="2" s="1"/>
  <c r="L48" i="2" s="1"/>
  <c r="B49" i="2"/>
  <c r="H49" i="2" s="1"/>
  <c r="I49" i="2" s="1"/>
  <c r="J49" i="2" s="1"/>
  <c r="K49" i="2" s="1"/>
  <c r="L49" i="2" s="1"/>
  <c r="E46" i="2"/>
  <c r="D47" i="2"/>
  <c r="I15" i="2"/>
  <c r="J15" i="2" s="1"/>
  <c r="K14" i="2"/>
  <c r="L14" i="2" s="1"/>
  <c r="E16" i="2"/>
  <c r="H16" i="2"/>
  <c r="B17" i="2"/>
  <c r="E47" i="2" l="1"/>
  <c r="D48" i="2"/>
  <c r="I16" i="2"/>
  <c r="J16" i="2" s="1"/>
  <c r="K15" i="2"/>
  <c r="L15" i="2" s="1"/>
  <c r="E17" i="2"/>
  <c r="H17" i="2"/>
  <c r="B18" i="2"/>
  <c r="E48" i="2" l="1"/>
  <c r="D49" i="2"/>
  <c r="E49" i="2" s="1"/>
  <c r="I17" i="2"/>
  <c r="J17" i="2" s="1"/>
  <c r="K16" i="2"/>
  <c r="L16" i="2" s="1"/>
  <c r="E18" i="2"/>
  <c r="H18" i="2"/>
  <c r="B19" i="2"/>
  <c r="K17" i="2" l="1"/>
  <c r="L17" i="2" s="1"/>
  <c r="I18" i="2"/>
  <c r="J18" i="2" s="1"/>
  <c r="E19" i="2"/>
  <c r="H19" i="2"/>
  <c r="B20" i="2"/>
  <c r="I19" i="2" l="1"/>
  <c r="J19" i="2" s="1"/>
  <c r="K18" i="2"/>
  <c r="L18" i="2" s="1"/>
  <c r="E20" i="2"/>
  <c r="H20" i="2"/>
  <c r="B21" i="2"/>
  <c r="K19" i="2" l="1"/>
  <c r="L19" i="2" s="1"/>
  <c r="I20" i="2"/>
  <c r="J20" i="2" s="1"/>
  <c r="E21" i="2"/>
  <c r="H21" i="2"/>
  <c r="B22" i="2"/>
  <c r="I21" i="2" l="1"/>
  <c r="J21" i="2" s="1"/>
  <c r="K20" i="2"/>
  <c r="L20" i="2" s="1"/>
  <c r="E22" i="2"/>
  <c r="H22" i="2"/>
  <c r="B23" i="2"/>
  <c r="K21" i="2" l="1"/>
  <c r="L21" i="2" s="1"/>
  <c r="I22" i="2"/>
  <c r="J22" i="2" s="1"/>
  <c r="E24" i="2"/>
  <c r="E23" i="2"/>
  <c r="H23" i="2"/>
  <c r="B24" i="2"/>
  <c r="H24" i="2" s="1"/>
  <c r="I24" i="2" l="1"/>
  <c r="J24" i="2" s="1"/>
  <c r="K22" i="2"/>
  <c r="L22" i="2" s="1"/>
  <c r="I23" i="2"/>
  <c r="J23" i="2" s="1"/>
  <c r="K24" i="2" l="1"/>
  <c r="L24" i="2" s="1"/>
  <c r="K23" i="2"/>
  <c r="L23" i="2" s="1"/>
</calcChain>
</file>

<file path=xl/sharedStrings.xml><?xml version="1.0" encoding="utf-8"?>
<sst xmlns="http://schemas.openxmlformats.org/spreadsheetml/2006/main" count="154" uniqueCount="70">
  <si>
    <t>Fuel Model</t>
  </si>
  <si>
    <t>Diesel Fuel Cost</t>
  </si>
  <si>
    <t>Excess Cost</t>
  </si>
  <si>
    <t>Fuel Surcharge per Ton</t>
  </si>
  <si>
    <t>Only enter in values in the yellow cells.</t>
  </si>
  <si>
    <t>Base Fuel</t>
  </si>
  <si>
    <t>Index Fuel</t>
  </si>
  <si>
    <t>MPG</t>
  </si>
  <si>
    <t>X</t>
  </si>
  <si>
    <t>Tons</t>
  </si>
  <si>
    <t xml:space="preserve">Base + up to </t>
  </si>
  <si>
    <t>Applicable Rate</t>
  </si>
  <si>
    <t>$/Ton</t>
  </si>
  <si>
    <t>Accepted MPG</t>
  </si>
  <si>
    <t>Fuel surcharge for the load</t>
  </si>
  <si>
    <t>*</t>
  </si>
  <si>
    <t xml:space="preserve">Weekly Central Atlantic (PADD lB) No 2 
Diesel Retail Sales by All Sellers) maintained by the United States Energy 
Information Administration (BIA) </t>
  </si>
  <si>
    <t>Central Atlantic (PADD 1B) No 2 Diesel Retail Prices (Dollars per Gallon)</t>
  </si>
  <si>
    <t>Central Atlantic (PADD 1B) No 2 Diesel Retail Prices (Dollars per Gallon) (eia.gov)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</si>
  <si>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</si>
  <si>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</si>
  <si>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</si>
  <si>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</si>
  <si>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</si>
  <si>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</si>
  <si>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</si>
  <si>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</si>
  <si>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</si>
  <si>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</si>
  <si>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</si>
  <si>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</si>
  <si>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</si>
  <si>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  1997</t>
  </si>
  <si>
    <t>NA</t>
  </si>
  <si>
    <t>  1998</t>
  </si>
  <si>
    <t>  1999</t>
  </si>
  <si>
    <t>  2000</t>
  </si>
  <si>
    <t>  2001</t>
  </si>
  <si>
    <t>  2002</t>
  </si>
  <si>
    <t>  2003</t>
  </si>
  <si>
    <t>  2004</t>
  </si>
  <si>
    <t>  2005</t>
  </si>
  <si>
    <t>  2006</t>
  </si>
  <si>
    <t>  2007</t>
  </si>
  <si>
    <t>  2008</t>
  </si>
  <si>
    <t>  2009</t>
  </si>
  <si>
    <t>  2010</t>
  </si>
  <si>
    <t>  2011</t>
  </si>
  <si>
    <t>  2012</t>
  </si>
  <si>
    <t>  2013</t>
  </si>
  <si>
    <t>  2014</t>
  </si>
  <si>
    <t>  2015</t>
  </si>
  <si>
    <t>  2016</t>
  </si>
  <si>
    <t>  2017</t>
  </si>
  <si>
    <t>  2018</t>
  </si>
  <si>
    <t>  2019</t>
  </si>
  <si>
    <t>  2020</t>
  </si>
  <si>
    <t>  2021</t>
  </si>
  <si>
    <t> View History:  </t>
  </si>
  <si>
    <t> Weekly   </t>
  </si>
  <si>
    <t> Monthly   </t>
  </si>
  <si>
    <t> Annual   </t>
  </si>
  <si>
    <t>Download Data (XLS File)</t>
  </si>
  <si>
    <t>DOWNLOADDollars per GallonCentral Atlantic (PADD 1B) No 2 Diesel Retail PricesCentral Atlantic (PADD 1B) No 2 Diesel Retail Prices199820002002200420062008201020122014201620182020202202468Data source: U.S. Energy Information Administration</t>
  </si>
  <si>
    <t>Chart Tools</t>
  </si>
  <si>
    <t>This series is available through the EIA open data API and can be downloaded to Excel or embedded as an interactive chart or map on your website.</t>
  </si>
  <si>
    <t>  2022</t>
  </si>
  <si>
    <t>  2023</t>
  </si>
  <si>
    <t>accessed 08.24.2023</t>
  </si>
  <si>
    <t>08.24.2023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</si>
</sst>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8"/>
      <color rgb="FFFFFFFF"/>
      <name val="Arial"/>
      <family val="2"/>
    </font>
    <font>
      <b/>
      <sz val="9"/>
      <color theme="1"/>
      <name val="Arial"/>
      <family val="2"/>
    </font>
    <font>
      <sz val="9"/>
      <color theme="1"/>
      <name val="Times New Roman"/>
      <family val="1"/>
    </font>
    <font>
      <b/>
      <sz val="9"/>
      <color rgb="FF000000"/>
      <name val="Arial"/>
      <family val="2"/>
    </font>
    <font>
      <sz val="9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b/>
      <sz val="8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8"/>
      <color rgb="FF000080"/>
      <name val="Arial"/>
      <family val="2"/>
    </font>
    <font>
      <sz val="9"/>
      <color rgb="FF007EB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333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9" tint="0.39997558519241921"/>
        <bgColor indexed="64"/>
      </patternFill>
    </fill>
  </fills>
  <borders count="49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99">
    <xf numFmtId="0" fontId="0" fillId="0" borderId="0" xfId="0"/>
    <xf numFmtId="0" fontId="0" fillId="0" borderId="5" xfId="0" applyBorder="1"/>
    <xf numFmtId="44" fontId="0" fillId="0" borderId="5" xfId="0" applyNumberFormat="1" applyBorder="1"/>
    <xf numFmtId="44" fontId="0" fillId="0" borderId="8" xfId="0" applyNumberFormat="1" applyBorder="1"/>
    <xf numFmtId="8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4" fontId="0" fillId="0" borderId="12" xfId="0" applyNumberFormat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4" fontId="0" fillId="0" borderId="4" xfId="0" applyNumberFormat="1" applyBorder="1"/>
    <xf numFmtId="44" fontId="0" fillId="0" borderId="7" xfId="0" applyNumberFormat="1" applyBorder="1"/>
    <xf numFmtId="44" fontId="0" fillId="0" borderId="21" xfId="0" applyNumberFormat="1" applyBorder="1"/>
    <xf numFmtId="44" fontId="0" fillId="0" borderId="11" xfId="0" applyNumberFormat="1" applyBorder="1"/>
    <xf numFmtId="44" fontId="0" fillId="0" borderId="9" xfId="0" applyNumberFormat="1" applyBorder="1"/>
    <xf numFmtId="44" fontId="0" fillId="0" borderId="22" xfId="0" applyNumberFormat="1" applyBorder="1" applyAlignment="1">
      <alignment horizontal="center"/>
    </xf>
    <xf numFmtId="44" fontId="0" fillId="0" borderId="23" xfId="0" applyNumberFormat="1" applyBorder="1" applyAlignment="1">
      <alignment horizontal="center"/>
    </xf>
    <xf numFmtId="44" fontId="0" fillId="0" borderId="24" xfId="0" applyNumberFormat="1" applyBorder="1" applyAlignment="1">
      <alignment horizontal="center"/>
    </xf>
    <xf numFmtId="0" fontId="0" fillId="0" borderId="19" xfId="0" applyBorder="1"/>
    <xf numFmtId="44" fontId="0" fillId="0" borderId="19" xfId="0" applyNumberFormat="1" applyBorder="1"/>
    <xf numFmtId="44" fontId="0" fillId="0" borderId="19" xfId="0" applyNumberFormat="1" applyBorder="1" applyAlignment="1">
      <alignment horizontal="center"/>
    </xf>
    <xf numFmtId="44" fontId="0" fillId="0" borderId="1" xfId="0" applyNumberFormat="1" applyBorder="1"/>
    <xf numFmtId="0" fontId="0" fillId="0" borderId="2" xfId="0" applyBorder="1"/>
    <xf numFmtId="44" fontId="0" fillId="0" borderId="2" xfId="0" applyNumberFormat="1" applyBorder="1"/>
    <xf numFmtId="44" fontId="0" fillId="0" borderId="38" xfId="0" applyNumberFormat="1" applyBorder="1"/>
    <xf numFmtId="0" fontId="0" fillId="0" borderId="19" xfId="0" applyBorder="1" applyAlignment="1">
      <alignment wrapText="1"/>
    </xf>
    <xf numFmtId="0" fontId="1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4" borderId="0" xfId="0" applyFont="1" applyFill="1" applyAlignment="1">
      <alignment horizontal="center" wrapText="1"/>
    </xf>
    <xf numFmtId="0" fontId="3" fillId="4" borderId="0" xfId="0" applyFont="1" applyFill="1" applyAlignment="1">
      <alignment horizontal="right" wrapText="1"/>
    </xf>
    <xf numFmtId="0" fontId="8" fillId="0" borderId="0" xfId="1"/>
    <xf numFmtId="44" fontId="0" fillId="0" borderId="7" xfId="0" applyNumberFormat="1" applyBorder="1" applyAlignment="1">
      <alignment horizontal="center" vertical="center"/>
    </xf>
    <xf numFmtId="44" fontId="0" fillId="2" borderId="5" xfId="0" applyNumberFormat="1" applyFill="1" applyBorder="1"/>
    <xf numFmtId="44" fontId="0" fillId="2" borderId="8" xfId="0" applyNumberFormat="1" applyFill="1" applyBorder="1"/>
    <xf numFmtId="0" fontId="0" fillId="0" borderId="29" xfId="0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0" xfId="0" applyAlignment="1">
      <alignment horizontal="center"/>
    </xf>
    <xf numFmtId="44" fontId="0" fillId="0" borderId="0" xfId="0" applyNumberFormat="1"/>
    <xf numFmtId="44" fontId="0" fillId="2" borderId="0" xfId="0" applyNumberFormat="1" applyFill="1"/>
    <xf numFmtId="44" fontId="0" fillId="0" borderId="39" xfId="0" applyNumberFormat="1" applyBorder="1"/>
    <xf numFmtId="0" fontId="0" fillId="0" borderId="40" xfId="0" applyBorder="1"/>
    <xf numFmtId="44" fontId="0" fillId="0" borderId="40" xfId="0" applyNumberFormat="1" applyBorder="1"/>
    <xf numFmtId="44" fontId="0" fillId="0" borderId="6" xfId="0" applyNumberFormat="1" applyBorder="1"/>
    <xf numFmtId="44" fontId="0" fillId="2" borderId="40" xfId="0" applyNumberFormat="1" applyFill="1" applyBorder="1"/>
    <xf numFmtId="44" fontId="0" fillId="0" borderId="41" xfId="0" applyNumberFormat="1" applyBorder="1"/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44" fontId="0" fillId="0" borderId="3" xfId="0" applyNumberFormat="1" applyBorder="1"/>
    <xf numFmtId="44" fontId="0" fillId="0" borderId="16" xfId="0" applyNumberFormat="1" applyBorder="1"/>
    <xf numFmtId="0" fontId="0" fillId="0" borderId="16" xfId="0" applyBorder="1"/>
    <xf numFmtId="44" fontId="0" fillId="0" borderId="13" xfId="0" applyNumberFormat="1" applyBorder="1"/>
    <xf numFmtId="0" fontId="0" fillId="0" borderId="13" xfId="0" applyBorder="1"/>
    <xf numFmtId="44" fontId="0" fillId="0" borderId="44" xfId="0" applyNumberFormat="1" applyBorder="1"/>
    <xf numFmtId="44" fontId="0" fillId="0" borderId="45" xfId="0" applyNumberFormat="1" applyBorder="1"/>
    <xf numFmtId="44" fontId="0" fillId="6" borderId="8" xfId="0" applyNumberFormat="1" applyFill="1" applyBorder="1" applyAlignment="1">
      <alignment horizontal="center" vertical="center"/>
    </xf>
    <xf numFmtId="0" fontId="8" fillId="0" borderId="0" xfId="1" applyAlignment="1">
      <alignment horizontal="left" vertical="center" wrapText="1"/>
    </xf>
    <xf numFmtId="0" fontId="12" fillId="0" borderId="46" xfId="0" applyFont="1" applyBorder="1" applyAlignment="1">
      <alignment horizontal="left" vertical="center" wrapText="1"/>
    </xf>
    <xf numFmtId="0" fontId="13" fillId="0" borderId="47" xfId="0" applyFont="1" applyBorder="1" applyAlignment="1">
      <alignment horizontal="left" vertical="center" wrapText="1"/>
    </xf>
    <xf numFmtId="0" fontId="8" fillId="0" borderId="47" xfId="1" applyBorder="1" applyAlignment="1">
      <alignment horizontal="left" vertical="center" wrapText="1"/>
    </xf>
    <xf numFmtId="0" fontId="8" fillId="0" borderId="48" xfId="1" applyBorder="1" applyAlignment="1">
      <alignment horizontal="left" vertical="center" wrapText="1"/>
    </xf>
    <xf numFmtId="0" fontId="4" fillId="5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5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8" fillId="0" borderId="0" xfId="1" applyAlignment="1">
      <alignment horizontal="left" vertical="center" wrapText="1"/>
    </xf>
    <xf numFmtId="0" fontId="1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ia.gov/dnav/pet/hist/LeafHandler.ashx?n=pet&amp;s=emd_epd2d_pte_r1y_dpg&amp;f=m" TargetMode="External"/><Relationship Id="rId2" Type="http://schemas.openxmlformats.org/officeDocument/2006/relationships/image" Target="../media/image2.jpeg"/><Relationship Id="rId1" Type="http://schemas.openxmlformats.org/officeDocument/2006/relationships/hyperlink" Target="https://www.eia.gov/dnav/pet/hist/LeafHandler.ashx?n=pet&amp;s=emd_epd2d_pte_r1y_dpg&amp;f=w" TargetMode="External"/><Relationship Id="rId5" Type="http://schemas.openxmlformats.org/officeDocument/2006/relationships/hyperlink" Target="https://www.eia.gov/dnav/pet/hist/LeafHandler.ashx?n=pet&amp;s=emd_epd2d_pte_r1y_dpg&amp;f=a" TargetMode="External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67</xdr:row>
      <xdr:rowOff>0</xdr:rowOff>
    </xdr:from>
    <xdr:to>
      <xdr:col>2</xdr:col>
      <xdr:colOff>114300</xdr:colOff>
      <xdr:row>67</xdr:row>
      <xdr:rowOff>123825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413510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114300</xdr:colOff>
      <xdr:row>67</xdr:row>
      <xdr:rowOff>123825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1413510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67</xdr:row>
      <xdr:rowOff>0</xdr:rowOff>
    </xdr:from>
    <xdr:to>
      <xdr:col>6</xdr:col>
      <xdr:colOff>114300</xdr:colOff>
      <xdr:row>67</xdr:row>
      <xdr:rowOff>123825</xdr:rowOff>
    </xdr:to>
    <xdr:pic>
      <xdr:nvPicPr>
        <xdr:cNvPr id="4" name="Picture 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1413510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0</xdr:rowOff>
        </xdr:from>
        <xdr:to>
          <xdr:col>3</xdr:col>
          <xdr:colOff>601980</xdr:colOff>
          <xdr:row>72</xdr:row>
          <xdr:rowOff>45720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s://www.eia.gov/dnav/pet/hist/LeafHandler.ashx?n=pet&amp;s=emd_epd2d_pte_r1y_dpg&amp;f=m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eia.gov/dnav/pet/hist/LeafHandler.ashx?n=pet&amp;s=emd_epd2d_pte_r1y_dpg&amp;f=w" TargetMode="External"/><Relationship Id="rId1" Type="http://schemas.openxmlformats.org/officeDocument/2006/relationships/hyperlink" Target="https://www.eia.gov/dnav/pet/hist/LeafHandler.ashx?n=pet&amp;s=emd_epd2d_pte_r1y_dpg&amp;f=m" TargetMode="External"/><Relationship Id="rId6" Type="http://schemas.openxmlformats.org/officeDocument/2006/relationships/hyperlink" Target="https://www.eia.gov/opendata/series.php?sdid=PET.EMD_EPD2D_PTE_R1Y_DPG.M" TargetMode="External"/><Relationship Id="rId5" Type="http://schemas.openxmlformats.org/officeDocument/2006/relationships/hyperlink" Target="https://www.eia.gov/dnav/pet/hist_xls/EMD_EPD2D_PTE_R1Y_DPGm.xls" TargetMode="External"/><Relationship Id="rId10" Type="http://schemas.openxmlformats.org/officeDocument/2006/relationships/image" Target="../media/image1.emf"/><Relationship Id="rId4" Type="http://schemas.openxmlformats.org/officeDocument/2006/relationships/hyperlink" Target="https://www.eia.gov/dnav/pet/hist/LeafHandler.ashx?n=pet&amp;s=emd_epd2d_pte_r1y_dpg&amp;f=a" TargetMode="External"/><Relationship Id="rId9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B4EF6-C827-4E1F-A398-3E848C879808}">
  <sheetPr codeName="Sheet1"/>
  <dimension ref="B1:N111"/>
  <sheetViews>
    <sheetView tabSelected="1" workbookViewId="0">
      <selection activeCell="S17" sqref="S17"/>
    </sheetView>
  </sheetViews>
  <sheetFormatPr defaultRowHeight="14.4" x14ac:dyDescent="0.3"/>
  <cols>
    <col min="2" max="2" width="11.44140625" customWidth="1"/>
    <col min="3" max="3" width="11.109375" customWidth="1"/>
    <col min="4" max="4" width="10.6640625" customWidth="1"/>
    <col min="5" max="5" width="7.33203125" customWidth="1"/>
    <col min="6" max="6" width="6.44140625" customWidth="1"/>
    <col min="7" max="7" width="6.33203125" customWidth="1"/>
    <col min="8" max="8" width="15" customWidth="1"/>
    <col min="11" max="11" width="14.5546875" customWidth="1"/>
    <col min="12" max="12" width="14.88671875" customWidth="1"/>
  </cols>
  <sheetData>
    <row r="1" spans="2:12" x14ac:dyDescent="0.3">
      <c r="D1" t="s">
        <v>69</v>
      </c>
    </row>
    <row r="2" spans="2:12" ht="15" thickBot="1" x14ac:dyDescent="0.35"/>
    <row r="3" spans="2:12" ht="15.6" thickTop="1" thickBot="1" x14ac:dyDescent="0.35">
      <c r="B3" s="73" t="s">
        <v>0</v>
      </c>
      <c r="C3" s="74"/>
      <c r="D3" s="74"/>
      <c r="E3" s="74"/>
      <c r="F3" s="74"/>
      <c r="G3" s="74"/>
      <c r="H3" s="74"/>
      <c r="I3" s="74"/>
      <c r="J3" s="74"/>
      <c r="K3" s="74"/>
      <c r="L3" s="75"/>
    </row>
    <row r="4" spans="2:12" ht="15" thickTop="1" x14ac:dyDescent="0.3">
      <c r="B4" s="76" t="s">
        <v>1</v>
      </c>
      <c r="C4" s="77"/>
      <c r="D4" s="80" t="s">
        <v>2</v>
      </c>
      <c r="E4" s="82" t="s">
        <v>3</v>
      </c>
      <c r="F4" s="82"/>
      <c r="G4" s="83"/>
      <c r="H4" s="86" t="s">
        <v>4</v>
      </c>
      <c r="I4" s="87"/>
      <c r="J4" s="87"/>
      <c r="K4" s="87"/>
      <c r="L4" s="88"/>
    </row>
    <row r="5" spans="2:12" x14ac:dyDescent="0.3">
      <c r="B5" s="78"/>
      <c r="C5" s="79"/>
      <c r="D5" s="81"/>
      <c r="E5" s="84"/>
      <c r="F5" s="84"/>
      <c r="G5" s="85"/>
      <c r="H5" s="89"/>
      <c r="I5" s="90"/>
      <c r="J5" s="90"/>
      <c r="K5" s="90"/>
      <c r="L5" s="91"/>
    </row>
    <row r="6" spans="2:12" x14ac:dyDescent="0.3">
      <c r="B6" s="11" t="s">
        <v>5</v>
      </c>
      <c r="C6" s="12" t="s">
        <v>6</v>
      </c>
      <c r="D6" s="13" t="s">
        <v>7</v>
      </c>
      <c r="E6" s="10"/>
      <c r="F6" s="95" t="s">
        <v>8</v>
      </c>
      <c r="G6" s="96"/>
      <c r="H6" s="89"/>
      <c r="I6" s="90"/>
      <c r="J6" s="90"/>
      <c r="K6" s="90"/>
      <c r="L6" s="91"/>
    </row>
    <row r="7" spans="2:12" ht="15" thickBot="1" x14ac:dyDescent="0.35">
      <c r="B7" s="35">
        <v>4.1360000000000001</v>
      </c>
      <c r="C7" s="58">
        <v>5</v>
      </c>
      <c r="D7" s="38">
        <v>5</v>
      </c>
      <c r="E7" s="39" t="s">
        <v>9</v>
      </c>
      <c r="F7" s="97">
        <v>4</v>
      </c>
      <c r="G7" s="98"/>
      <c r="H7" s="92"/>
      <c r="I7" s="93"/>
      <c r="J7" s="93"/>
      <c r="K7" s="93"/>
      <c r="L7" s="94"/>
    </row>
    <row r="8" spans="2:12" ht="30.6" customHeight="1" thickTop="1" thickBot="1" x14ac:dyDescent="0.35">
      <c r="B8" s="22" t="s">
        <v>10</v>
      </c>
      <c r="C8" s="22" t="s">
        <v>10</v>
      </c>
      <c r="D8" s="23"/>
      <c r="E8" s="24"/>
      <c r="F8" s="24"/>
      <c r="G8" s="24"/>
      <c r="H8" s="29" t="s">
        <v>11</v>
      </c>
      <c r="I8" s="29" t="s">
        <v>9</v>
      </c>
      <c r="J8" s="29" t="s">
        <v>12</v>
      </c>
      <c r="K8" s="29" t="s">
        <v>13</v>
      </c>
      <c r="L8" s="29" t="s">
        <v>14</v>
      </c>
    </row>
    <row r="9" spans="2:12" ht="15" thickTop="1" x14ac:dyDescent="0.3">
      <c r="B9" s="16">
        <v>0</v>
      </c>
      <c r="C9" s="17">
        <v>0.1</v>
      </c>
      <c r="D9" s="18">
        <v>0</v>
      </c>
      <c r="E9" s="19">
        <v>0</v>
      </c>
      <c r="F9" s="20" t="s">
        <v>15</v>
      </c>
      <c r="G9" s="21" t="s">
        <v>8</v>
      </c>
      <c r="H9" s="25">
        <f>IF((B$7+B9)&gt;C$7,0,IF((B$7+C9)&lt;C$7,0,E9))</f>
        <v>0</v>
      </c>
      <c r="I9" s="26">
        <f>IF(H9&gt;0,F$7,0)</f>
        <v>0</v>
      </c>
      <c r="J9" s="27">
        <f>+I9*H9</f>
        <v>0</v>
      </c>
      <c r="K9" s="26">
        <f>IF(J9&gt;0,D$7,0)</f>
        <v>0</v>
      </c>
      <c r="L9" s="51">
        <f>+K9*J9</f>
        <v>0</v>
      </c>
    </row>
    <row r="10" spans="2:12" x14ac:dyDescent="0.3">
      <c r="B10" s="14">
        <v>0.11</v>
      </c>
      <c r="C10" s="2">
        <v>0.2</v>
      </c>
      <c r="D10" s="36">
        <v>0.15</v>
      </c>
      <c r="E10" s="4">
        <v>0.1</v>
      </c>
      <c r="F10" s="5" t="s">
        <v>15</v>
      </c>
      <c r="G10" s="6" t="s">
        <v>8</v>
      </c>
      <c r="H10" s="14">
        <f>IF((B$7+B10)&gt;C$7,0,IF((B$7+C10)&lt;C$7,0,E10))</f>
        <v>0</v>
      </c>
      <c r="I10" s="1">
        <f t="shared" ref="I10:I42" si="0">IF(H10&gt;0,F$7,0)</f>
        <v>0</v>
      </c>
      <c r="J10" s="2">
        <f t="shared" ref="J10:J42" si="1">+I10*H10</f>
        <v>0</v>
      </c>
      <c r="K10" s="1">
        <f t="shared" ref="K10:K42" si="2">IF(J10&gt;0,D$7,0)</f>
        <v>0</v>
      </c>
      <c r="L10" s="46">
        <f t="shared" ref="L10:L42" si="3">+K10*J10</f>
        <v>0</v>
      </c>
    </row>
    <row r="11" spans="2:12" x14ac:dyDescent="0.3">
      <c r="B11" s="14">
        <v>0.21</v>
      </c>
      <c r="C11" s="2">
        <f>+C10+0.1</f>
        <v>0.30000000000000004</v>
      </c>
      <c r="D11" s="36">
        <f>0.1+D10</f>
        <v>0.25</v>
      </c>
      <c r="E11" s="7">
        <f>D11</f>
        <v>0.25</v>
      </c>
      <c r="F11" s="5" t="s">
        <v>15</v>
      </c>
      <c r="G11" s="6" t="s">
        <v>8</v>
      </c>
      <c r="H11" s="14">
        <f t="shared" ref="H11:H42" si="4">IF((B$7+B11)&gt;C$7,0,IF((B$7+C11)&lt;C$7,0,E11))</f>
        <v>0</v>
      </c>
      <c r="I11" s="1">
        <f t="shared" si="0"/>
        <v>0</v>
      </c>
      <c r="J11" s="2">
        <f t="shared" si="1"/>
        <v>0</v>
      </c>
      <c r="K11" s="1">
        <f t="shared" si="2"/>
        <v>0</v>
      </c>
      <c r="L11" s="46">
        <f t="shared" si="3"/>
        <v>0</v>
      </c>
    </row>
    <row r="12" spans="2:12" x14ac:dyDescent="0.3">
      <c r="B12" s="14">
        <f>+B11+0.1</f>
        <v>0.31</v>
      </c>
      <c r="C12" s="2">
        <f t="shared" ref="C12:C49" si="5">+C11+0.1</f>
        <v>0.4</v>
      </c>
      <c r="D12" s="36">
        <f t="shared" ref="D12:D49" si="6">0.1+D11</f>
        <v>0.35</v>
      </c>
      <c r="E12" s="7">
        <f t="shared" ref="E12:E42" si="7">D12</f>
        <v>0.35</v>
      </c>
      <c r="F12" s="5" t="s">
        <v>15</v>
      </c>
      <c r="G12" s="6" t="s">
        <v>8</v>
      </c>
      <c r="H12" s="14">
        <f t="shared" si="4"/>
        <v>0</v>
      </c>
      <c r="I12" s="1">
        <f t="shared" si="0"/>
        <v>0</v>
      </c>
      <c r="J12" s="2">
        <f t="shared" si="1"/>
        <v>0</v>
      </c>
      <c r="K12" s="1">
        <f t="shared" si="2"/>
        <v>0</v>
      </c>
      <c r="L12" s="46">
        <f t="shared" si="3"/>
        <v>0</v>
      </c>
    </row>
    <row r="13" spans="2:12" x14ac:dyDescent="0.3">
      <c r="B13" s="14">
        <f t="shared" ref="B13:B49" si="8">+B12+0.1</f>
        <v>0.41000000000000003</v>
      </c>
      <c r="C13" s="2">
        <f t="shared" si="5"/>
        <v>0.5</v>
      </c>
      <c r="D13" s="36">
        <f t="shared" si="6"/>
        <v>0.44999999999999996</v>
      </c>
      <c r="E13" s="7">
        <f t="shared" si="7"/>
        <v>0.44999999999999996</v>
      </c>
      <c r="F13" s="5" t="s">
        <v>15</v>
      </c>
      <c r="G13" s="6" t="s">
        <v>8</v>
      </c>
      <c r="H13" s="14">
        <f t="shared" si="4"/>
        <v>0</v>
      </c>
      <c r="I13" s="1">
        <f t="shared" si="0"/>
        <v>0</v>
      </c>
      <c r="J13" s="2">
        <f t="shared" si="1"/>
        <v>0</v>
      </c>
      <c r="K13" s="1">
        <f t="shared" si="2"/>
        <v>0</v>
      </c>
      <c r="L13" s="46">
        <f t="shared" si="3"/>
        <v>0</v>
      </c>
    </row>
    <row r="14" spans="2:12" x14ac:dyDescent="0.3">
      <c r="B14" s="14">
        <f t="shared" si="8"/>
        <v>0.51</v>
      </c>
      <c r="C14" s="2">
        <f t="shared" si="5"/>
        <v>0.6</v>
      </c>
      <c r="D14" s="36">
        <f t="shared" si="6"/>
        <v>0.54999999999999993</v>
      </c>
      <c r="E14" s="7">
        <f t="shared" si="7"/>
        <v>0.54999999999999993</v>
      </c>
      <c r="F14" s="5" t="s">
        <v>15</v>
      </c>
      <c r="G14" s="6" t="s">
        <v>8</v>
      </c>
      <c r="H14" s="14">
        <f t="shared" si="4"/>
        <v>0</v>
      </c>
      <c r="I14" s="1">
        <f t="shared" si="0"/>
        <v>0</v>
      </c>
      <c r="J14" s="2">
        <f t="shared" si="1"/>
        <v>0</v>
      </c>
      <c r="K14" s="1">
        <f t="shared" si="2"/>
        <v>0</v>
      </c>
      <c r="L14" s="46">
        <f t="shared" si="3"/>
        <v>0</v>
      </c>
    </row>
    <row r="15" spans="2:12" x14ac:dyDescent="0.3">
      <c r="B15" s="14">
        <f t="shared" si="8"/>
        <v>0.61</v>
      </c>
      <c r="C15" s="2">
        <f t="shared" si="5"/>
        <v>0.7</v>
      </c>
      <c r="D15" s="36">
        <f t="shared" si="6"/>
        <v>0.64999999999999991</v>
      </c>
      <c r="E15" s="7">
        <f t="shared" si="7"/>
        <v>0.64999999999999991</v>
      </c>
      <c r="F15" s="5" t="s">
        <v>15</v>
      </c>
      <c r="G15" s="6" t="s">
        <v>8</v>
      </c>
      <c r="H15" s="14">
        <f t="shared" si="4"/>
        <v>0</v>
      </c>
      <c r="I15" s="1">
        <f t="shared" si="0"/>
        <v>0</v>
      </c>
      <c r="J15" s="2">
        <f t="shared" si="1"/>
        <v>0</v>
      </c>
      <c r="K15" s="1">
        <f t="shared" si="2"/>
        <v>0</v>
      </c>
      <c r="L15" s="46">
        <f t="shared" si="3"/>
        <v>0</v>
      </c>
    </row>
    <row r="16" spans="2:12" x14ac:dyDescent="0.3">
      <c r="B16" s="14">
        <f t="shared" si="8"/>
        <v>0.71</v>
      </c>
      <c r="C16" s="2">
        <f t="shared" si="5"/>
        <v>0.79999999999999993</v>
      </c>
      <c r="D16" s="36">
        <f t="shared" si="6"/>
        <v>0.74999999999999989</v>
      </c>
      <c r="E16" s="7">
        <f t="shared" si="7"/>
        <v>0.74999999999999989</v>
      </c>
      <c r="F16" s="5" t="s">
        <v>15</v>
      </c>
      <c r="G16" s="6" t="s">
        <v>8</v>
      </c>
      <c r="H16" s="14">
        <f t="shared" si="4"/>
        <v>0</v>
      </c>
      <c r="I16" s="1">
        <f t="shared" si="0"/>
        <v>0</v>
      </c>
      <c r="J16" s="2">
        <f t="shared" si="1"/>
        <v>0</v>
      </c>
      <c r="K16" s="1">
        <f t="shared" si="2"/>
        <v>0</v>
      </c>
      <c r="L16" s="46">
        <f t="shared" si="3"/>
        <v>0</v>
      </c>
    </row>
    <row r="17" spans="2:12" x14ac:dyDescent="0.3">
      <c r="B17" s="14">
        <f t="shared" si="8"/>
        <v>0.80999999999999994</v>
      </c>
      <c r="C17" s="2">
        <f t="shared" si="5"/>
        <v>0.89999999999999991</v>
      </c>
      <c r="D17" s="36">
        <f t="shared" si="6"/>
        <v>0.84999999999999987</v>
      </c>
      <c r="E17" s="7">
        <f t="shared" si="7"/>
        <v>0.84999999999999987</v>
      </c>
      <c r="F17" s="5" t="s">
        <v>15</v>
      </c>
      <c r="G17" s="6" t="s">
        <v>8</v>
      </c>
      <c r="H17" s="14">
        <f t="shared" si="4"/>
        <v>0.84999999999999987</v>
      </c>
      <c r="I17" s="1">
        <f t="shared" si="0"/>
        <v>4</v>
      </c>
      <c r="J17" s="2">
        <f t="shared" si="1"/>
        <v>3.3999999999999995</v>
      </c>
      <c r="K17" s="1">
        <f t="shared" si="2"/>
        <v>5</v>
      </c>
      <c r="L17" s="46">
        <f t="shared" si="3"/>
        <v>16.999999999999996</v>
      </c>
    </row>
    <row r="18" spans="2:12" x14ac:dyDescent="0.3">
      <c r="B18" s="14">
        <f t="shared" si="8"/>
        <v>0.90999999999999992</v>
      </c>
      <c r="C18" s="2">
        <f t="shared" si="5"/>
        <v>0.99999999999999989</v>
      </c>
      <c r="D18" s="36">
        <f t="shared" si="6"/>
        <v>0.94999999999999984</v>
      </c>
      <c r="E18" s="7">
        <f t="shared" si="7"/>
        <v>0.94999999999999984</v>
      </c>
      <c r="F18" s="5" t="s">
        <v>15</v>
      </c>
      <c r="G18" s="6" t="s">
        <v>8</v>
      </c>
      <c r="H18" s="14">
        <f t="shared" si="4"/>
        <v>0</v>
      </c>
      <c r="I18" s="1">
        <f t="shared" si="0"/>
        <v>0</v>
      </c>
      <c r="J18" s="2">
        <f t="shared" si="1"/>
        <v>0</v>
      </c>
      <c r="K18" s="1">
        <f t="shared" si="2"/>
        <v>0</v>
      </c>
      <c r="L18" s="46">
        <f t="shared" si="3"/>
        <v>0</v>
      </c>
    </row>
    <row r="19" spans="2:12" x14ac:dyDescent="0.3">
      <c r="B19" s="14">
        <f t="shared" si="8"/>
        <v>1.01</v>
      </c>
      <c r="C19" s="2">
        <f t="shared" si="5"/>
        <v>1.0999999999999999</v>
      </c>
      <c r="D19" s="36">
        <f t="shared" si="6"/>
        <v>1.0499999999999998</v>
      </c>
      <c r="E19" s="7">
        <f t="shared" si="7"/>
        <v>1.0499999999999998</v>
      </c>
      <c r="F19" s="5" t="s">
        <v>15</v>
      </c>
      <c r="G19" s="6" t="s">
        <v>8</v>
      </c>
      <c r="H19" s="14">
        <f t="shared" si="4"/>
        <v>0</v>
      </c>
      <c r="I19" s="1">
        <f t="shared" si="0"/>
        <v>0</v>
      </c>
      <c r="J19" s="2">
        <f t="shared" si="1"/>
        <v>0</v>
      </c>
      <c r="K19" s="1">
        <f t="shared" si="2"/>
        <v>0</v>
      </c>
      <c r="L19" s="46">
        <f t="shared" si="3"/>
        <v>0</v>
      </c>
    </row>
    <row r="20" spans="2:12" x14ac:dyDescent="0.3">
      <c r="B20" s="14">
        <f t="shared" si="8"/>
        <v>1.1100000000000001</v>
      </c>
      <c r="C20" s="2">
        <f t="shared" si="5"/>
        <v>1.2</v>
      </c>
      <c r="D20" s="36">
        <f t="shared" si="6"/>
        <v>1.1499999999999999</v>
      </c>
      <c r="E20" s="7">
        <f t="shared" si="7"/>
        <v>1.1499999999999999</v>
      </c>
      <c r="F20" s="5" t="s">
        <v>15</v>
      </c>
      <c r="G20" s="6" t="s">
        <v>8</v>
      </c>
      <c r="H20" s="14">
        <f t="shared" si="4"/>
        <v>0</v>
      </c>
      <c r="I20" s="1">
        <f t="shared" si="0"/>
        <v>0</v>
      </c>
      <c r="J20" s="2">
        <f t="shared" si="1"/>
        <v>0</v>
      </c>
      <c r="K20" s="1">
        <f t="shared" si="2"/>
        <v>0</v>
      </c>
      <c r="L20" s="46">
        <f t="shared" si="3"/>
        <v>0</v>
      </c>
    </row>
    <row r="21" spans="2:12" x14ac:dyDescent="0.3">
      <c r="B21" s="14">
        <f t="shared" si="8"/>
        <v>1.2100000000000002</v>
      </c>
      <c r="C21" s="2">
        <f t="shared" si="5"/>
        <v>1.3</v>
      </c>
      <c r="D21" s="36">
        <f t="shared" si="6"/>
        <v>1.25</v>
      </c>
      <c r="E21" s="7">
        <f t="shared" si="7"/>
        <v>1.25</v>
      </c>
      <c r="F21" s="5" t="s">
        <v>15</v>
      </c>
      <c r="G21" s="6" t="s">
        <v>8</v>
      </c>
      <c r="H21" s="14">
        <f t="shared" si="4"/>
        <v>0</v>
      </c>
      <c r="I21" s="1">
        <f t="shared" si="0"/>
        <v>0</v>
      </c>
      <c r="J21" s="2">
        <f t="shared" si="1"/>
        <v>0</v>
      </c>
      <c r="K21" s="1">
        <f t="shared" si="2"/>
        <v>0</v>
      </c>
      <c r="L21" s="46">
        <f t="shared" si="3"/>
        <v>0</v>
      </c>
    </row>
    <row r="22" spans="2:12" x14ac:dyDescent="0.3">
      <c r="B22" s="14">
        <f t="shared" si="8"/>
        <v>1.3100000000000003</v>
      </c>
      <c r="C22" s="2">
        <f t="shared" si="5"/>
        <v>1.4000000000000001</v>
      </c>
      <c r="D22" s="36">
        <f t="shared" si="6"/>
        <v>1.35</v>
      </c>
      <c r="E22" s="7">
        <f t="shared" si="7"/>
        <v>1.35</v>
      </c>
      <c r="F22" s="5" t="s">
        <v>15</v>
      </c>
      <c r="G22" s="6" t="s">
        <v>8</v>
      </c>
      <c r="H22" s="14">
        <f t="shared" si="4"/>
        <v>0</v>
      </c>
      <c r="I22" s="1">
        <f t="shared" si="0"/>
        <v>0</v>
      </c>
      <c r="J22" s="2">
        <f t="shared" si="1"/>
        <v>0</v>
      </c>
      <c r="K22" s="1">
        <f t="shared" si="2"/>
        <v>0</v>
      </c>
      <c r="L22" s="46">
        <f t="shared" si="3"/>
        <v>0</v>
      </c>
    </row>
    <row r="23" spans="2:12" x14ac:dyDescent="0.3">
      <c r="B23" s="14">
        <f t="shared" si="8"/>
        <v>1.4100000000000004</v>
      </c>
      <c r="C23" s="2">
        <f t="shared" si="5"/>
        <v>1.5000000000000002</v>
      </c>
      <c r="D23" s="36">
        <f t="shared" si="6"/>
        <v>1.4500000000000002</v>
      </c>
      <c r="E23" s="7">
        <f t="shared" si="7"/>
        <v>1.4500000000000002</v>
      </c>
      <c r="F23" s="5" t="s">
        <v>15</v>
      </c>
      <c r="G23" s="6" t="s">
        <v>8</v>
      </c>
      <c r="H23" s="14">
        <f t="shared" si="4"/>
        <v>0</v>
      </c>
      <c r="I23" s="1">
        <f t="shared" si="0"/>
        <v>0</v>
      </c>
      <c r="J23" s="2">
        <f t="shared" si="1"/>
        <v>0</v>
      </c>
      <c r="K23" s="1">
        <f t="shared" si="2"/>
        <v>0</v>
      </c>
      <c r="L23" s="46">
        <f t="shared" si="3"/>
        <v>0</v>
      </c>
    </row>
    <row r="24" spans="2:12" x14ac:dyDescent="0.3">
      <c r="B24" s="43">
        <f t="shared" si="8"/>
        <v>1.5100000000000005</v>
      </c>
      <c r="C24" s="45">
        <f t="shared" si="5"/>
        <v>1.6000000000000003</v>
      </c>
      <c r="D24" s="47">
        <f t="shared" si="6"/>
        <v>1.5500000000000003</v>
      </c>
      <c r="E24" s="48">
        <f t="shared" si="7"/>
        <v>1.5500000000000003</v>
      </c>
      <c r="F24" s="49" t="s">
        <v>15</v>
      </c>
      <c r="G24" s="50" t="s">
        <v>8</v>
      </c>
      <c r="H24" s="43">
        <f t="shared" si="4"/>
        <v>0</v>
      </c>
      <c r="I24" s="44">
        <f t="shared" si="0"/>
        <v>0</v>
      </c>
      <c r="J24" s="45">
        <f t="shared" si="1"/>
        <v>0</v>
      </c>
      <c r="K24" s="44">
        <f t="shared" si="2"/>
        <v>0</v>
      </c>
      <c r="L24" s="46">
        <f t="shared" si="3"/>
        <v>0</v>
      </c>
    </row>
    <row r="25" spans="2:12" x14ac:dyDescent="0.3">
      <c r="B25" s="14">
        <f t="shared" si="8"/>
        <v>1.6100000000000005</v>
      </c>
      <c r="C25" s="2">
        <f t="shared" si="5"/>
        <v>1.7000000000000004</v>
      </c>
      <c r="D25" s="36">
        <f t="shared" si="6"/>
        <v>1.6500000000000004</v>
      </c>
      <c r="E25" s="7">
        <f t="shared" si="7"/>
        <v>1.6500000000000004</v>
      </c>
      <c r="F25" s="5" t="s">
        <v>15</v>
      </c>
      <c r="G25" s="6" t="s">
        <v>8</v>
      </c>
      <c r="H25" s="14">
        <f t="shared" si="4"/>
        <v>0</v>
      </c>
      <c r="I25" s="1">
        <f t="shared" si="0"/>
        <v>0</v>
      </c>
      <c r="J25" s="2">
        <f t="shared" si="1"/>
        <v>0</v>
      </c>
      <c r="K25" s="1">
        <f t="shared" si="2"/>
        <v>0</v>
      </c>
      <c r="L25" s="46">
        <f t="shared" si="3"/>
        <v>0</v>
      </c>
    </row>
    <row r="26" spans="2:12" x14ac:dyDescent="0.3">
      <c r="B26" s="14">
        <f t="shared" si="8"/>
        <v>1.7100000000000006</v>
      </c>
      <c r="C26" s="2">
        <f t="shared" si="5"/>
        <v>1.8000000000000005</v>
      </c>
      <c r="D26" s="36">
        <f t="shared" si="6"/>
        <v>1.7500000000000004</v>
      </c>
      <c r="E26" s="7">
        <f t="shared" si="7"/>
        <v>1.7500000000000004</v>
      </c>
      <c r="F26" s="5" t="s">
        <v>15</v>
      </c>
      <c r="G26" s="6" t="s">
        <v>8</v>
      </c>
      <c r="H26" s="14">
        <f t="shared" si="4"/>
        <v>0</v>
      </c>
      <c r="I26" s="1">
        <f t="shared" si="0"/>
        <v>0</v>
      </c>
      <c r="J26" s="2">
        <f t="shared" si="1"/>
        <v>0</v>
      </c>
      <c r="K26" s="1">
        <f t="shared" si="2"/>
        <v>0</v>
      </c>
      <c r="L26" s="46">
        <f t="shared" si="3"/>
        <v>0</v>
      </c>
    </row>
    <row r="27" spans="2:12" x14ac:dyDescent="0.3">
      <c r="B27" s="14">
        <f t="shared" si="8"/>
        <v>1.8100000000000007</v>
      </c>
      <c r="C27" s="2">
        <f t="shared" si="5"/>
        <v>1.9000000000000006</v>
      </c>
      <c r="D27" s="36">
        <f t="shared" si="6"/>
        <v>1.8500000000000005</v>
      </c>
      <c r="E27" s="7">
        <f t="shared" si="7"/>
        <v>1.8500000000000005</v>
      </c>
      <c r="F27" s="5" t="s">
        <v>15</v>
      </c>
      <c r="G27" s="6" t="s">
        <v>8</v>
      </c>
      <c r="H27" s="14">
        <f t="shared" si="4"/>
        <v>0</v>
      </c>
      <c r="I27" s="1">
        <f t="shared" si="0"/>
        <v>0</v>
      </c>
      <c r="J27" s="2">
        <f t="shared" si="1"/>
        <v>0</v>
      </c>
      <c r="K27" s="1">
        <f t="shared" si="2"/>
        <v>0</v>
      </c>
      <c r="L27" s="46">
        <f t="shared" si="3"/>
        <v>0</v>
      </c>
    </row>
    <row r="28" spans="2:12" x14ac:dyDescent="0.3">
      <c r="B28" s="14">
        <f t="shared" si="8"/>
        <v>1.9100000000000008</v>
      </c>
      <c r="C28" s="2">
        <f t="shared" si="5"/>
        <v>2.0000000000000004</v>
      </c>
      <c r="D28" s="36">
        <f t="shared" si="6"/>
        <v>1.9500000000000006</v>
      </c>
      <c r="E28" s="7">
        <f t="shared" si="7"/>
        <v>1.9500000000000006</v>
      </c>
      <c r="F28" s="5" t="s">
        <v>15</v>
      </c>
      <c r="G28" s="6" t="s">
        <v>8</v>
      </c>
      <c r="H28" s="14">
        <f t="shared" si="4"/>
        <v>0</v>
      </c>
      <c r="I28" s="1">
        <f t="shared" si="0"/>
        <v>0</v>
      </c>
      <c r="J28" s="2">
        <f t="shared" si="1"/>
        <v>0</v>
      </c>
      <c r="K28" s="1">
        <f t="shared" si="2"/>
        <v>0</v>
      </c>
      <c r="L28" s="46">
        <f t="shared" si="3"/>
        <v>0</v>
      </c>
    </row>
    <row r="29" spans="2:12" x14ac:dyDescent="0.3">
      <c r="B29" s="14">
        <f t="shared" si="8"/>
        <v>2.0100000000000007</v>
      </c>
      <c r="C29" s="2">
        <f t="shared" si="5"/>
        <v>2.1000000000000005</v>
      </c>
      <c r="D29" s="36">
        <f t="shared" si="6"/>
        <v>2.0500000000000007</v>
      </c>
      <c r="E29" s="7">
        <f t="shared" si="7"/>
        <v>2.0500000000000007</v>
      </c>
      <c r="F29" s="5" t="s">
        <v>15</v>
      </c>
      <c r="G29" s="6" t="s">
        <v>8</v>
      </c>
      <c r="H29" s="14">
        <f t="shared" si="4"/>
        <v>0</v>
      </c>
      <c r="I29" s="1">
        <f t="shared" si="0"/>
        <v>0</v>
      </c>
      <c r="J29" s="2">
        <f t="shared" si="1"/>
        <v>0</v>
      </c>
      <c r="K29" s="1">
        <f t="shared" si="2"/>
        <v>0</v>
      </c>
      <c r="L29" s="46">
        <f t="shared" si="3"/>
        <v>0</v>
      </c>
    </row>
    <row r="30" spans="2:12" x14ac:dyDescent="0.3">
      <c r="B30" s="14">
        <f t="shared" si="8"/>
        <v>2.1100000000000008</v>
      </c>
      <c r="C30" s="2">
        <f t="shared" si="5"/>
        <v>2.2000000000000006</v>
      </c>
      <c r="D30" s="36">
        <f t="shared" si="6"/>
        <v>2.1500000000000008</v>
      </c>
      <c r="E30" s="7">
        <f t="shared" si="7"/>
        <v>2.1500000000000008</v>
      </c>
      <c r="F30" s="5" t="s">
        <v>15</v>
      </c>
      <c r="G30" s="6" t="s">
        <v>8</v>
      </c>
      <c r="H30" s="14">
        <f t="shared" si="4"/>
        <v>0</v>
      </c>
      <c r="I30" s="1">
        <f t="shared" si="0"/>
        <v>0</v>
      </c>
      <c r="J30" s="2">
        <f t="shared" si="1"/>
        <v>0</v>
      </c>
      <c r="K30" s="1">
        <f t="shared" si="2"/>
        <v>0</v>
      </c>
      <c r="L30" s="46">
        <f t="shared" si="3"/>
        <v>0</v>
      </c>
    </row>
    <row r="31" spans="2:12" x14ac:dyDescent="0.3">
      <c r="B31" s="14">
        <f t="shared" si="8"/>
        <v>2.2100000000000009</v>
      </c>
      <c r="C31" s="2">
        <f t="shared" si="5"/>
        <v>2.3000000000000007</v>
      </c>
      <c r="D31" s="36">
        <f t="shared" si="6"/>
        <v>2.2500000000000009</v>
      </c>
      <c r="E31" s="7">
        <f t="shared" si="7"/>
        <v>2.2500000000000009</v>
      </c>
      <c r="F31" s="5" t="s">
        <v>15</v>
      </c>
      <c r="G31" s="6" t="s">
        <v>8</v>
      </c>
      <c r="H31" s="14">
        <f t="shared" si="4"/>
        <v>0</v>
      </c>
      <c r="I31" s="1">
        <f t="shared" si="0"/>
        <v>0</v>
      </c>
      <c r="J31" s="2">
        <f t="shared" si="1"/>
        <v>0</v>
      </c>
      <c r="K31" s="1">
        <f t="shared" si="2"/>
        <v>0</v>
      </c>
      <c r="L31" s="46">
        <f t="shared" si="3"/>
        <v>0</v>
      </c>
    </row>
    <row r="32" spans="2:12" x14ac:dyDescent="0.3">
      <c r="B32" s="14">
        <f t="shared" si="8"/>
        <v>2.3100000000000009</v>
      </c>
      <c r="C32" s="2">
        <f t="shared" si="5"/>
        <v>2.4000000000000008</v>
      </c>
      <c r="D32" s="36">
        <f t="shared" si="6"/>
        <v>2.350000000000001</v>
      </c>
      <c r="E32" s="7">
        <f t="shared" si="7"/>
        <v>2.350000000000001</v>
      </c>
      <c r="F32" s="5" t="s">
        <v>15</v>
      </c>
      <c r="G32" s="6" t="s">
        <v>8</v>
      </c>
      <c r="H32" s="14">
        <f t="shared" si="4"/>
        <v>0</v>
      </c>
      <c r="I32" s="1">
        <f t="shared" si="0"/>
        <v>0</v>
      </c>
      <c r="J32" s="2">
        <f t="shared" si="1"/>
        <v>0</v>
      </c>
      <c r="K32" s="1">
        <f t="shared" si="2"/>
        <v>0</v>
      </c>
      <c r="L32" s="46">
        <f t="shared" si="3"/>
        <v>0</v>
      </c>
    </row>
    <row r="33" spans="2:12" x14ac:dyDescent="0.3">
      <c r="B33" s="14">
        <f t="shared" si="8"/>
        <v>2.410000000000001</v>
      </c>
      <c r="C33" s="2">
        <f t="shared" si="5"/>
        <v>2.5000000000000009</v>
      </c>
      <c r="D33" s="36">
        <f t="shared" si="6"/>
        <v>2.4500000000000011</v>
      </c>
      <c r="E33" s="7">
        <f t="shared" si="7"/>
        <v>2.4500000000000011</v>
      </c>
      <c r="F33" s="5" t="s">
        <v>15</v>
      </c>
      <c r="G33" s="6" t="s">
        <v>8</v>
      </c>
      <c r="H33" s="14">
        <f t="shared" si="4"/>
        <v>0</v>
      </c>
      <c r="I33" s="1">
        <f t="shared" si="0"/>
        <v>0</v>
      </c>
      <c r="J33" s="2">
        <f t="shared" si="1"/>
        <v>0</v>
      </c>
      <c r="K33" s="1">
        <f t="shared" si="2"/>
        <v>0</v>
      </c>
      <c r="L33" s="46">
        <f t="shared" si="3"/>
        <v>0</v>
      </c>
    </row>
    <row r="34" spans="2:12" x14ac:dyDescent="0.3">
      <c r="B34" s="14">
        <f t="shared" si="8"/>
        <v>2.5100000000000011</v>
      </c>
      <c r="C34" s="2">
        <f t="shared" si="5"/>
        <v>2.600000000000001</v>
      </c>
      <c r="D34" s="36">
        <f t="shared" si="6"/>
        <v>2.5500000000000012</v>
      </c>
      <c r="E34" s="7">
        <f t="shared" si="7"/>
        <v>2.5500000000000012</v>
      </c>
      <c r="F34" s="5" t="s">
        <v>15</v>
      </c>
      <c r="G34" s="6" t="s">
        <v>8</v>
      </c>
      <c r="H34" s="14">
        <f t="shared" si="4"/>
        <v>0</v>
      </c>
      <c r="I34" s="1">
        <f t="shared" si="0"/>
        <v>0</v>
      </c>
      <c r="J34" s="2">
        <f t="shared" si="1"/>
        <v>0</v>
      </c>
      <c r="K34" s="1">
        <f t="shared" si="2"/>
        <v>0</v>
      </c>
      <c r="L34" s="46">
        <f t="shared" si="3"/>
        <v>0</v>
      </c>
    </row>
    <row r="35" spans="2:12" x14ac:dyDescent="0.3">
      <c r="B35" s="14">
        <f t="shared" si="8"/>
        <v>2.6100000000000012</v>
      </c>
      <c r="C35" s="2">
        <f t="shared" si="5"/>
        <v>2.7000000000000011</v>
      </c>
      <c r="D35" s="36">
        <f t="shared" si="6"/>
        <v>2.6500000000000012</v>
      </c>
      <c r="E35" s="7">
        <f t="shared" si="7"/>
        <v>2.6500000000000012</v>
      </c>
      <c r="F35" s="5" t="s">
        <v>15</v>
      </c>
      <c r="G35" s="6" t="s">
        <v>8</v>
      </c>
      <c r="H35" s="14">
        <f t="shared" si="4"/>
        <v>0</v>
      </c>
      <c r="I35" s="1">
        <f t="shared" si="0"/>
        <v>0</v>
      </c>
      <c r="J35" s="2">
        <f t="shared" si="1"/>
        <v>0</v>
      </c>
      <c r="K35" s="1">
        <f t="shared" si="2"/>
        <v>0</v>
      </c>
      <c r="L35" s="46">
        <f t="shared" si="3"/>
        <v>0</v>
      </c>
    </row>
    <row r="36" spans="2:12" x14ac:dyDescent="0.3">
      <c r="B36" s="14">
        <f t="shared" si="8"/>
        <v>2.7100000000000013</v>
      </c>
      <c r="C36" s="2">
        <f t="shared" si="5"/>
        <v>2.8000000000000012</v>
      </c>
      <c r="D36" s="36">
        <f t="shared" si="6"/>
        <v>2.7500000000000013</v>
      </c>
      <c r="E36" s="7">
        <f t="shared" si="7"/>
        <v>2.7500000000000013</v>
      </c>
      <c r="F36" s="5" t="s">
        <v>15</v>
      </c>
      <c r="G36" s="6" t="s">
        <v>8</v>
      </c>
      <c r="H36" s="14">
        <f t="shared" si="4"/>
        <v>0</v>
      </c>
      <c r="I36" s="1">
        <f t="shared" si="0"/>
        <v>0</v>
      </c>
      <c r="J36" s="2">
        <f t="shared" si="1"/>
        <v>0</v>
      </c>
      <c r="K36" s="1">
        <f t="shared" si="2"/>
        <v>0</v>
      </c>
      <c r="L36" s="46">
        <f t="shared" si="3"/>
        <v>0</v>
      </c>
    </row>
    <row r="37" spans="2:12" x14ac:dyDescent="0.3">
      <c r="B37" s="14">
        <f t="shared" si="8"/>
        <v>2.8100000000000014</v>
      </c>
      <c r="C37" s="2">
        <f t="shared" si="5"/>
        <v>2.9000000000000012</v>
      </c>
      <c r="D37" s="36">
        <f t="shared" si="6"/>
        <v>2.8500000000000014</v>
      </c>
      <c r="E37" s="7">
        <f t="shared" si="7"/>
        <v>2.8500000000000014</v>
      </c>
      <c r="F37" s="5" t="s">
        <v>15</v>
      </c>
      <c r="G37" s="6" t="s">
        <v>8</v>
      </c>
      <c r="H37" s="14">
        <f t="shared" si="4"/>
        <v>0</v>
      </c>
      <c r="I37" s="1">
        <f t="shared" si="0"/>
        <v>0</v>
      </c>
      <c r="J37" s="2">
        <f t="shared" si="1"/>
        <v>0</v>
      </c>
      <c r="K37" s="1">
        <f t="shared" si="2"/>
        <v>0</v>
      </c>
      <c r="L37" s="46">
        <f t="shared" si="3"/>
        <v>0</v>
      </c>
    </row>
    <row r="38" spans="2:12" x14ac:dyDescent="0.3">
      <c r="B38" s="14">
        <f t="shared" si="8"/>
        <v>2.9100000000000015</v>
      </c>
      <c r="C38" s="2">
        <f t="shared" si="5"/>
        <v>3.0000000000000013</v>
      </c>
      <c r="D38" s="36">
        <f t="shared" si="6"/>
        <v>2.9500000000000015</v>
      </c>
      <c r="E38" s="7">
        <f t="shared" si="7"/>
        <v>2.9500000000000015</v>
      </c>
      <c r="F38" s="5" t="s">
        <v>15</v>
      </c>
      <c r="G38" s="6" t="s">
        <v>8</v>
      </c>
      <c r="H38" s="14">
        <f t="shared" si="4"/>
        <v>0</v>
      </c>
      <c r="I38" s="1">
        <f t="shared" si="0"/>
        <v>0</v>
      </c>
      <c r="J38" s="2">
        <f t="shared" si="1"/>
        <v>0</v>
      </c>
      <c r="K38" s="1">
        <f t="shared" si="2"/>
        <v>0</v>
      </c>
      <c r="L38" s="46">
        <f t="shared" si="3"/>
        <v>0</v>
      </c>
    </row>
    <row r="39" spans="2:12" x14ac:dyDescent="0.3">
      <c r="B39" s="14">
        <f t="shared" si="8"/>
        <v>3.0100000000000016</v>
      </c>
      <c r="C39" s="2">
        <f t="shared" si="5"/>
        <v>3.1000000000000014</v>
      </c>
      <c r="D39" s="36">
        <f t="shared" si="6"/>
        <v>3.0500000000000016</v>
      </c>
      <c r="E39" s="7">
        <f t="shared" si="7"/>
        <v>3.0500000000000016</v>
      </c>
      <c r="F39" s="5" t="s">
        <v>15</v>
      </c>
      <c r="G39" s="6" t="s">
        <v>8</v>
      </c>
      <c r="H39" s="14">
        <f t="shared" si="4"/>
        <v>0</v>
      </c>
      <c r="I39" s="1">
        <f t="shared" si="0"/>
        <v>0</v>
      </c>
      <c r="J39" s="2">
        <f t="shared" si="1"/>
        <v>0</v>
      </c>
      <c r="K39" s="1">
        <f t="shared" si="2"/>
        <v>0</v>
      </c>
      <c r="L39" s="46">
        <f t="shared" si="3"/>
        <v>0</v>
      </c>
    </row>
    <row r="40" spans="2:12" x14ac:dyDescent="0.3">
      <c r="B40" s="14">
        <f t="shared" si="8"/>
        <v>3.1100000000000017</v>
      </c>
      <c r="C40" s="2">
        <f t="shared" si="5"/>
        <v>3.2000000000000015</v>
      </c>
      <c r="D40" s="36">
        <f t="shared" si="6"/>
        <v>3.1500000000000017</v>
      </c>
      <c r="E40" s="7">
        <f t="shared" si="7"/>
        <v>3.1500000000000017</v>
      </c>
      <c r="F40" s="5" t="s">
        <v>15</v>
      </c>
      <c r="G40" s="6" t="s">
        <v>8</v>
      </c>
      <c r="H40" s="14">
        <f t="shared" si="4"/>
        <v>0</v>
      </c>
      <c r="I40" s="1">
        <f t="shared" si="0"/>
        <v>0</v>
      </c>
      <c r="J40" s="2">
        <f t="shared" si="1"/>
        <v>0</v>
      </c>
      <c r="K40" s="1">
        <f t="shared" si="2"/>
        <v>0</v>
      </c>
      <c r="L40" s="46">
        <f t="shared" si="3"/>
        <v>0</v>
      </c>
    </row>
    <row r="41" spans="2:12" x14ac:dyDescent="0.3">
      <c r="B41" s="14">
        <f t="shared" si="8"/>
        <v>3.2100000000000017</v>
      </c>
      <c r="C41" s="2">
        <f t="shared" si="5"/>
        <v>3.3000000000000016</v>
      </c>
      <c r="D41" s="36">
        <f t="shared" si="6"/>
        <v>3.2500000000000018</v>
      </c>
      <c r="E41" s="7">
        <f t="shared" si="7"/>
        <v>3.2500000000000018</v>
      </c>
      <c r="F41" s="5" t="s">
        <v>15</v>
      </c>
      <c r="G41" s="6" t="s">
        <v>8</v>
      </c>
      <c r="H41" s="14">
        <f t="shared" si="4"/>
        <v>0</v>
      </c>
      <c r="I41" s="1">
        <f t="shared" si="0"/>
        <v>0</v>
      </c>
      <c r="J41" s="2">
        <f t="shared" si="1"/>
        <v>0</v>
      </c>
      <c r="K41" s="1">
        <f t="shared" si="2"/>
        <v>0</v>
      </c>
      <c r="L41" s="46">
        <f t="shared" si="3"/>
        <v>0</v>
      </c>
    </row>
    <row r="42" spans="2:12" x14ac:dyDescent="0.3">
      <c r="B42" s="14">
        <f t="shared" si="8"/>
        <v>3.3100000000000018</v>
      </c>
      <c r="C42" s="54">
        <f t="shared" si="5"/>
        <v>3.4000000000000017</v>
      </c>
      <c r="D42" s="36">
        <f t="shared" si="6"/>
        <v>3.3500000000000019</v>
      </c>
      <c r="E42" s="54">
        <f t="shared" si="7"/>
        <v>3.3500000000000019</v>
      </c>
      <c r="F42" s="5" t="s">
        <v>15</v>
      </c>
      <c r="G42" s="6" t="s">
        <v>8</v>
      </c>
      <c r="H42" s="56">
        <f t="shared" si="4"/>
        <v>0</v>
      </c>
      <c r="I42" s="55">
        <f t="shared" si="0"/>
        <v>0</v>
      </c>
      <c r="J42" s="2">
        <f t="shared" si="1"/>
        <v>0</v>
      </c>
      <c r="K42" s="55">
        <f t="shared" si="2"/>
        <v>0</v>
      </c>
      <c r="L42" s="46">
        <f t="shared" si="3"/>
        <v>0</v>
      </c>
    </row>
    <row r="43" spans="2:12" x14ac:dyDescent="0.3">
      <c r="B43" s="14">
        <f t="shared" si="8"/>
        <v>3.4100000000000019</v>
      </c>
      <c r="C43" s="54">
        <f t="shared" si="5"/>
        <v>3.5000000000000018</v>
      </c>
      <c r="D43" s="36">
        <f t="shared" si="6"/>
        <v>3.450000000000002</v>
      </c>
      <c r="E43" s="54">
        <f t="shared" ref="E43:E49" si="9">D43</f>
        <v>3.450000000000002</v>
      </c>
      <c r="F43" s="5" t="s">
        <v>15</v>
      </c>
      <c r="G43" s="6" t="s">
        <v>8</v>
      </c>
      <c r="H43" s="56">
        <f t="shared" ref="H43:H49" si="10">IF((B$7+B43)&gt;C$7,0,IF((B$7+C43)&lt;C$7,0,E43))</f>
        <v>0</v>
      </c>
      <c r="I43" s="55">
        <f t="shared" ref="I43:I49" si="11">IF(H43&gt;0,F$7,0)</f>
        <v>0</v>
      </c>
      <c r="J43" s="2">
        <f t="shared" ref="J43:J49" si="12">+I43*H43</f>
        <v>0</v>
      </c>
      <c r="K43" s="55">
        <f t="shared" ref="K43:K49" si="13">IF(J43&gt;0,D$7,0)</f>
        <v>0</v>
      </c>
      <c r="L43" s="46">
        <f t="shared" ref="L43:L49" si="14">+K43*J43</f>
        <v>0</v>
      </c>
    </row>
    <row r="44" spans="2:12" x14ac:dyDescent="0.3">
      <c r="B44" s="14">
        <f t="shared" si="8"/>
        <v>3.510000000000002</v>
      </c>
      <c r="C44" s="54">
        <f t="shared" si="5"/>
        <v>3.6000000000000019</v>
      </c>
      <c r="D44" s="36">
        <f t="shared" si="6"/>
        <v>3.550000000000002</v>
      </c>
      <c r="E44" s="54">
        <f t="shared" si="9"/>
        <v>3.550000000000002</v>
      </c>
      <c r="F44" s="5" t="s">
        <v>15</v>
      </c>
      <c r="G44" s="6" t="s">
        <v>8</v>
      </c>
      <c r="H44" s="56">
        <f t="shared" si="10"/>
        <v>0</v>
      </c>
      <c r="I44" s="55">
        <f t="shared" si="11"/>
        <v>0</v>
      </c>
      <c r="J44" s="2">
        <f t="shared" si="12"/>
        <v>0</v>
      </c>
      <c r="K44" s="55">
        <f t="shared" si="13"/>
        <v>0</v>
      </c>
      <c r="L44" s="46">
        <f t="shared" si="14"/>
        <v>0</v>
      </c>
    </row>
    <row r="45" spans="2:12" x14ac:dyDescent="0.3">
      <c r="B45" s="14">
        <f t="shared" si="8"/>
        <v>3.6100000000000021</v>
      </c>
      <c r="C45" s="54">
        <f t="shared" si="5"/>
        <v>3.700000000000002</v>
      </c>
      <c r="D45" s="36">
        <f t="shared" si="6"/>
        <v>3.6500000000000021</v>
      </c>
      <c r="E45" s="54">
        <f t="shared" si="9"/>
        <v>3.6500000000000021</v>
      </c>
      <c r="F45" s="5" t="s">
        <v>15</v>
      </c>
      <c r="G45" s="6" t="s">
        <v>8</v>
      </c>
      <c r="H45" s="56">
        <f t="shared" si="10"/>
        <v>0</v>
      </c>
      <c r="I45" s="55">
        <f t="shared" si="11"/>
        <v>0</v>
      </c>
      <c r="J45" s="2">
        <f t="shared" si="12"/>
        <v>0</v>
      </c>
      <c r="K45" s="55">
        <f t="shared" si="13"/>
        <v>0</v>
      </c>
      <c r="L45" s="46">
        <f t="shared" si="14"/>
        <v>0</v>
      </c>
    </row>
    <row r="46" spans="2:12" x14ac:dyDescent="0.3">
      <c r="B46" s="14">
        <f t="shared" si="8"/>
        <v>3.7100000000000022</v>
      </c>
      <c r="C46" s="54">
        <f t="shared" si="5"/>
        <v>3.800000000000002</v>
      </c>
      <c r="D46" s="36">
        <f t="shared" si="6"/>
        <v>3.7500000000000022</v>
      </c>
      <c r="E46" s="54">
        <f t="shared" si="9"/>
        <v>3.7500000000000022</v>
      </c>
      <c r="F46" s="5" t="s">
        <v>15</v>
      </c>
      <c r="G46" s="6" t="s">
        <v>8</v>
      </c>
      <c r="H46" s="56">
        <f t="shared" si="10"/>
        <v>0</v>
      </c>
      <c r="I46" s="55">
        <f t="shared" si="11"/>
        <v>0</v>
      </c>
      <c r="J46" s="2">
        <f t="shared" si="12"/>
        <v>0</v>
      </c>
      <c r="K46" s="55">
        <f t="shared" si="13"/>
        <v>0</v>
      </c>
      <c r="L46" s="46">
        <f t="shared" si="14"/>
        <v>0</v>
      </c>
    </row>
    <row r="47" spans="2:12" x14ac:dyDescent="0.3">
      <c r="B47" s="14">
        <f t="shared" si="8"/>
        <v>3.8100000000000023</v>
      </c>
      <c r="C47" s="54">
        <f t="shared" si="5"/>
        <v>3.9000000000000021</v>
      </c>
      <c r="D47" s="36">
        <f t="shared" si="6"/>
        <v>3.8500000000000023</v>
      </c>
      <c r="E47" s="54">
        <f t="shared" si="9"/>
        <v>3.8500000000000023</v>
      </c>
      <c r="F47" s="5" t="s">
        <v>15</v>
      </c>
      <c r="G47" s="6" t="s">
        <v>8</v>
      </c>
      <c r="H47" s="56">
        <f t="shared" si="10"/>
        <v>0</v>
      </c>
      <c r="I47" s="55">
        <f t="shared" si="11"/>
        <v>0</v>
      </c>
      <c r="J47" s="2">
        <f t="shared" si="12"/>
        <v>0</v>
      </c>
      <c r="K47" s="55">
        <f t="shared" si="13"/>
        <v>0</v>
      </c>
      <c r="L47" s="46">
        <f t="shared" si="14"/>
        <v>0</v>
      </c>
    </row>
    <row r="48" spans="2:12" x14ac:dyDescent="0.3">
      <c r="B48" s="14">
        <f t="shared" si="8"/>
        <v>3.9100000000000024</v>
      </c>
      <c r="C48" s="54">
        <f t="shared" si="5"/>
        <v>4.0000000000000018</v>
      </c>
      <c r="D48" s="36">
        <f t="shared" si="6"/>
        <v>3.9500000000000024</v>
      </c>
      <c r="E48" s="54">
        <f t="shared" si="9"/>
        <v>3.9500000000000024</v>
      </c>
      <c r="F48" s="5" t="s">
        <v>15</v>
      </c>
      <c r="G48" s="6" t="s">
        <v>8</v>
      </c>
      <c r="H48" s="56">
        <f t="shared" si="10"/>
        <v>0</v>
      </c>
      <c r="I48" s="55">
        <f t="shared" si="11"/>
        <v>0</v>
      </c>
      <c r="J48" s="2">
        <f t="shared" si="12"/>
        <v>0</v>
      </c>
      <c r="K48" s="55">
        <f t="shared" si="13"/>
        <v>0</v>
      </c>
      <c r="L48" s="46">
        <f t="shared" si="14"/>
        <v>0</v>
      </c>
    </row>
    <row r="49" spans="2:12" ht="15" thickBot="1" x14ac:dyDescent="0.35">
      <c r="B49" s="15">
        <f t="shared" si="8"/>
        <v>4.0100000000000025</v>
      </c>
      <c r="C49" s="52">
        <f t="shared" si="5"/>
        <v>4.1000000000000014</v>
      </c>
      <c r="D49" s="37">
        <f t="shared" si="6"/>
        <v>4.0500000000000025</v>
      </c>
      <c r="E49" s="52">
        <f t="shared" si="9"/>
        <v>4.0500000000000025</v>
      </c>
      <c r="F49" s="8" t="s">
        <v>15</v>
      </c>
      <c r="G49" s="9" t="s">
        <v>8</v>
      </c>
      <c r="H49" s="57">
        <f t="shared" si="10"/>
        <v>0</v>
      </c>
      <c r="I49" s="53">
        <f t="shared" si="11"/>
        <v>0</v>
      </c>
      <c r="J49" s="3">
        <f t="shared" si="12"/>
        <v>0</v>
      </c>
      <c r="K49" s="53">
        <f t="shared" si="13"/>
        <v>0</v>
      </c>
      <c r="L49" s="28">
        <f t="shared" si="14"/>
        <v>0</v>
      </c>
    </row>
    <row r="50" spans="2:12" ht="15" thickTop="1" x14ac:dyDescent="0.3">
      <c r="B50" s="41"/>
      <c r="C50" s="41"/>
      <c r="D50" s="42"/>
      <c r="E50" s="41"/>
      <c r="F50" s="40"/>
      <c r="G50" s="40"/>
      <c r="H50" s="41"/>
      <c r="J50" s="41"/>
      <c r="L50" s="41"/>
    </row>
    <row r="51" spans="2:12" x14ac:dyDescent="0.3">
      <c r="B51" s="41"/>
      <c r="C51" s="41"/>
      <c r="D51" s="42"/>
      <c r="E51" s="41"/>
      <c r="F51" s="40"/>
      <c r="G51" s="40"/>
      <c r="H51" s="41"/>
      <c r="J51" s="41"/>
      <c r="L51" s="41"/>
    </row>
    <row r="52" spans="2:12" x14ac:dyDescent="0.3">
      <c r="B52" s="41"/>
      <c r="C52" s="41"/>
      <c r="D52" s="42"/>
      <c r="E52" s="41"/>
      <c r="F52" s="40"/>
      <c r="G52" s="40"/>
      <c r="H52" s="41"/>
      <c r="J52" s="41"/>
      <c r="L52" s="41"/>
    </row>
    <row r="53" spans="2:12" x14ac:dyDescent="0.3">
      <c r="B53" s="41"/>
      <c r="C53" s="41"/>
      <c r="D53" s="42"/>
      <c r="E53" s="41"/>
      <c r="F53" s="40"/>
      <c r="G53" s="40"/>
      <c r="H53" s="41"/>
      <c r="J53" s="41"/>
      <c r="L53" s="41"/>
    </row>
    <row r="54" spans="2:12" x14ac:dyDescent="0.3">
      <c r="B54" s="41"/>
      <c r="C54" s="41"/>
      <c r="D54" s="42"/>
      <c r="E54" s="41"/>
      <c r="F54" s="40"/>
      <c r="G54" s="40"/>
      <c r="H54" s="41"/>
      <c r="J54" s="41"/>
      <c r="L54" s="41"/>
    </row>
    <row r="55" spans="2:12" x14ac:dyDescent="0.3">
      <c r="B55" s="41"/>
      <c r="C55" s="41"/>
      <c r="D55" s="42"/>
      <c r="E55" s="41"/>
      <c r="F55" s="40"/>
      <c r="G55" s="40"/>
      <c r="H55" s="41"/>
      <c r="J55" s="41"/>
      <c r="L55" s="41"/>
    </row>
    <row r="56" spans="2:12" x14ac:dyDescent="0.3">
      <c r="B56" s="41"/>
      <c r="C56" s="41"/>
      <c r="D56" s="42"/>
      <c r="E56" s="41"/>
      <c r="F56" s="40"/>
      <c r="G56" s="40"/>
      <c r="H56" s="41"/>
      <c r="J56" s="41"/>
      <c r="L56" s="41"/>
    </row>
    <row r="57" spans="2:12" x14ac:dyDescent="0.3">
      <c r="B57" s="41"/>
      <c r="C57" s="41"/>
      <c r="D57" s="42"/>
      <c r="E57" s="41"/>
      <c r="F57" s="40"/>
      <c r="G57" s="40"/>
      <c r="H57" s="41"/>
      <c r="J57" s="41"/>
      <c r="L57" s="41"/>
    </row>
    <row r="58" spans="2:12" x14ac:dyDescent="0.3">
      <c r="B58" s="41"/>
      <c r="C58" s="41"/>
      <c r="D58" s="42"/>
      <c r="E58" s="41"/>
      <c r="F58" s="40"/>
      <c r="G58" s="40"/>
      <c r="H58" s="41"/>
      <c r="J58" s="41"/>
      <c r="L58" s="41"/>
    </row>
    <row r="60" spans="2:12" x14ac:dyDescent="0.3">
      <c r="B60" t="s">
        <v>16</v>
      </c>
    </row>
    <row r="62" spans="2:12" ht="105.6" x14ac:dyDescent="0.3">
      <c r="B62" s="30" t="s">
        <v>17</v>
      </c>
      <c r="D62" s="34" t="s">
        <v>18</v>
      </c>
      <c r="L62" t="s">
        <v>68</v>
      </c>
    </row>
    <row r="63" spans="2:12" x14ac:dyDescent="0.3">
      <c r="B63" s="31"/>
    </row>
    <row r="66" spans="2:14" x14ac:dyDescent="0.3">
      <c r="B66" s="72"/>
      <c r="C66" s="72"/>
      <c r="D66" s="72"/>
      <c r="E66" s="72"/>
      <c r="F66" s="72"/>
      <c r="G66" s="72"/>
      <c r="H66" s="72"/>
      <c r="I66" s="72"/>
    </row>
    <row r="67" spans="2:14" x14ac:dyDescent="0.3">
      <c r="B67" s="68"/>
      <c r="C67" s="68"/>
      <c r="D67" s="68"/>
      <c r="E67" s="68"/>
      <c r="F67" s="68"/>
      <c r="G67" s="68"/>
      <c r="H67" s="68"/>
      <c r="I67" s="68"/>
    </row>
    <row r="68" spans="2:14" ht="43.2" x14ac:dyDescent="0.3">
      <c r="B68" s="60" t="s">
        <v>58</v>
      </c>
      <c r="C68" s="61"/>
      <c r="D68" s="62" t="s">
        <v>59</v>
      </c>
      <c r="E68" s="61"/>
      <c r="F68" s="62" t="s">
        <v>60</v>
      </c>
      <c r="G68" s="61"/>
      <c r="H68" s="63" t="s">
        <v>61</v>
      </c>
      <c r="I68" s="59" t="s">
        <v>62</v>
      </c>
    </row>
    <row r="69" spans="2:14" x14ac:dyDescent="0.3">
      <c r="B69" s="68"/>
      <c r="C69" s="68"/>
      <c r="D69" s="68"/>
      <c r="E69" s="68"/>
      <c r="F69" s="68"/>
      <c r="G69" s="68"/>
      <c r="H69" s="68"/>
      <c r="I69" s="68"/>
    </row>
    <row r="70" spans="2:14" ht="57" customHeight="1" x14ac:dyDescent="0.3">
      <c r="B70" s="68" t="s">
        <v>63</v>
      </c>
      <c r="C70" s="68"/>
      <c r="D70" s="68"/>
      <c r="E70" s="68"/>
      <c r="F70" s="68"/>
      <c r="G70" s="68"/>
      <c r="H70" s="68"/>
      <c r="I70" s="68"/>
    </row>
    <row r="71" spans="2:14" x14ac:dyDescent="0.3">
      <c r="B71" s="68" t="s">
        <v>64</v>
      </c>
      <c r="C71" s="68"/>
      <c r="D71" s="68"/>
      <c r="E71" s="68"/>
      <c r="F71" s="68"/>
      <c r="G71" s="68"/>
      <c r="H71" s="68"/>
      <c r="I71" s="68"/>
    </row>
    <row r="72" spans="2:14" x14ac:dyDescent="0.3">
      <c r="B72" s="71"/>
      <c r="C72" s="71"/>
      <c r="D72" s="71"/>
      <c r="E72" s="71"/>
      <c r="F72" s="71"/>
      <c r="G72" s="71"/>
      <c r="H72" s="71"/>
    </row>
    <row r="73" spans="2:14" ht="30" customHeight="1" x14ac:dyDescent="0.3">
      <c r="B73" s="69" t="s">
        <v>65</v>
      </c>
      <c r="C73" s="69"/>
      <c r="D73" s="69"/>
      <c r="E73" s="69"/>
      <c r="F73" s="69"/>
      <c r="G73" s="69"/>
      <c r="H73" s="69"/>
      <c r="I73" s="69"/>
    </row>
    <row r="74" spans="2:14" x14ac:dyDescent="0.3">
      <c r="B74" s="68"/>
      <c r="C74" s="68"/>
      <c r="D74" s="68"/>
      <c r="E74" s="68"/>
      <c r="F74" s="68"/>
      <c r="G74" s="68"/>
      <c r="H74" s="68"/>
      <c r="I74" s="68"/>
    </row>
    <row r="75" spans="2:14" x14ac:dyDescent="0.3">
      <c r="B75" s="70" t="s">
        <v>17</v>
      </c>
      <c r="C75" s="70"/>
      <c r="D75" s="70"/>
      <c r="E75" s="70"/>
      <c r="F75" s="70"/>
      <c r="G75" s="70"/>
      <c r="H75" s="70"/>
      <c r="I75" s="70"/>
    </row>
    <row r="76" spans="2:14" x14ac:dyDescent="0.3">
      <c r="B76" s="68"/>
      <c r="C76" s="68"/>
      <c r="D76" s="68"/>
      <c r="E76" s="68"/>
      <c r="F76" s="68"/>
      <c r="G76" s="68"/>
      <c r="H76" s="68"/>
      <c r="I76" s="68"/>
    </row>
    <row r="79" spans="2:14" x14ac:dyDescent="0.3">
      <c r="B79" s="32" t="s">
        <v>19</v>
      </c>
      <c r="C79" s="33" t="s">
        <v>20</v>
      </c>
      <c r="D79" s="33" t="s">
        <v>21</v>
      </c>
      <c r="E79" s="33" t="s">
        <v>22</v>
      </c>
      <c r="F79" s="33" t="s">
        <v>23</v>
      </c>
      <c r="G79" s="33" t="s">
        <v>24</v>
      </c>
      <c r="H79" s="33" t="s">
        <v>25</v>
      </c>
      <c r="I79" s="33" t="s">
        <v>26</v>
      </c>
      <c r="J79" s="33" t="s">
        <v>27</v>
      </c>
      <c r="K79" s="33" t="s">
        <v>28</v>
      </c>
      <c r="L79" s="33" t="s">
        <v>29</v>
      </c>
      <c r="M79" s="33" t="s">
        <v>30</v>
      </c>
      <c r="N79" s="33" t="s">
        <v>31</v>
      </c>
    </row>
    <row r="80" spans="2:14" x14ac:dyDescent="0.3">
      <c r="B80" s="64" t="s">
        <v>32</v>
      </c>
      <c r="C80" s="65"/>
      <c r="D80" s="65"/>
      <c r="E80" s="65"/>
      <c r="F80" s="65"/>
      <c r="G80" s="65" t="s">
        <v>33</v>
      </c>
      <c r="H80" s="65">
        <v>1.238</v>
      </c>
      <c r="I80" s="65">
        <v>1.2190000000000001</v>
      </c>
      <c r="J80" s="65">
        <v>1.2330000000000001</v>
      </c>
      <c r="K80" s="65">
        <v>1.2190000000000001</v>
      </c>
      <c r="L80" s="65">
        <v>1.2669999999999999</v>
      </c>
      <c r="M80" s="65">
        <v>1.2689999999999999</v>
      </c>
      <c r="N80" s="65">
        <v>1.2450000000000001</v>
      </c>
    </row>
    <row r="81" spans="2:14" x14ac:dyDescent="0.3">
      <c r="B81" s="64" t="s">
        <v>34</v>
      </c>
      <c r="C81" s="65">
        <v>1.2130000000000001</v>
      </c>
      <c r="D81" s="65">
        <v>1.1819999999999999</v>
      </c>
      <c r="E81" s="65">
        <v>1.153</v>
      </c>
      <c r="F81" s="65">
        <v>1.147</v>
      </c>
      <c r="G81" s="65">
        <v>1.1479999999999999</v>
      </c>
      <c r="H81" s="65">
        <v>1.1279999999999999</v>
      </c>
      <c r="I81" s="65">
        <v>1.115</v>
      </c>
      <c r="J81" s="65">
        <v>1.089</v>
      </c>
      <c r="K81" s="65">
        <v>1.0940000000000001</v>
      </c>
      <c r="L81" s="65">
        <v>1.1120000000000001</v>
      </c>
      <c r="M81" s="65">
        <v>1.103</v>
      </c>
      <c r="N81" s="65">
        <v>1.0680000000000001</v>
      </c>
    </row>
    <row r="82" spans="2:14" x14ac:dyDescent="0.3">
      <c r="B82" s="64" t="s">
        <v>35</v>
      </c>
      <c r="C82" s="65">
        <v>1.0669999999999999</v>
      </c>
      <c r="D82" s="65">
        <v>1.05</v>
      </c>
      <c r="E82" s="65">
        <v>1.0740000000000001</v>
      </c>
      <c r="F82" s="65">
        <v>1.131</v>
      </c>
      <c r="G82" s="65">
        <v>1.1359999999999999</v>
      </c>
      <c r="H82" s="65">
        <v>1.129</v>
      </c>
      <c r="I82" s="65">
        <v>1.18</v>
      </c>
      <c r="J82" s="65">
        <v>1.2150000000000001</v>
      </c>
      <c r="K82" s="65">
        <v>1.262</v>
      </c>
      <c r="L82" s="65">
        <v>1.29</v>
      </c>
      <c r="M82" s="65">
        <v>1.327</v>
      </c>
      <c r="N82" s="65">
        <v>1.37</v>
      </c>
    </row>
    <row r="83" spans="2:14" x14ac:dyDescent="0.3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</row>
    <row r="84" spans="2:14" x14ac:dyDescent="0.3">
      <c r="B84" s="64" t="s">
        <v>36</v>
      </c>
      <c r="C84" s="65">
        <v>1.5369999999999999</v>
      </c>
      <c r="D84" s="65">
        <v>1.762</v>
      </c>
      <c r="E84" s="65">
        <v>1.573</v>
      </c>
      <c r="F84" s="65">
        <v>1.496</v>
      </c>
      <c r="G84" s="65">
        <v>1.516</v>
      </c>
      <c r="H84" s="65">
        <v>1.518</v>
      </c>
      <c r="I84" s="65">
        <v>1.522</v>
      </c>
      <c r="J84" s="65">
        <v>1.548</v>
      </c>
      <c r="K84" s="65">
        <v>1.69</v>
      </c>
      <c r="L84" s="65">
        <v>1.6950000000000001</v>
      </c>
      <c r="M84" s="65">
        <v>1.71</v>
      </c>
      <c r="N84" s="65">
        <v>1.7050000000000001</v>
      </c>
    </row>
    <row r="85" spans="2:14" x14ac:dyDescent="0.3">
      <c r="B85" s="64" t="s">
        <v>37</v>
      </c>
      <c r="C85" s="65">
        <v>1.6539999999999999</v>
      </c>
      <c r="D85" s="65">
        <v>1.589</v>
      </c>
      <c r="E85" s="65">
        <v>1.4930000000000001</v>
      </c>
      <c r="F85" s="65">
        <v>1.524</v>
      </c>
      <c r="G85" s="65">
        <v>1.5229999999999999</v>
      </c>
      <c r="H85" s="65">
        <v>1.524</v>
      </c>
      <c r="I85" s="65">
        <v>1.4550000000000001</v>
      </c>
      <c r="J85" s="65">
        <v>1.4410000000000001</v>
      </c>
      <c r="K85" s="65">
        <v>1.5049999999999999</v>
      </c>
      <c r="L85" s="65">
        <v>1.4019999999999999</v>
      </c>
      <c r="M85" s="65">
        <v>1.3380000000000001</v>
      </c>
      <c r="N85" s="65">
        <v>1.2689999999999999</v>
      </c>
    </row>
    <row r="86" spans="2:14" x14ac:dyDescent="0.3">
      <c r="B86" s="64" t="s">
        <v>38</v>
      </c>
      <c r="C86" s="65">
        <v>1.274</v>
      </c>
      <c r="D86" s="65">
        <v>1.266</v>
      </c>
      <c r="E86" s="65">
        <v>1.3160000000000001</v>
      </c>
      <c r="F86" s="65">
        <v>1.391</v>
      </c>
      <c r="G86" s="65">
        <v>1.395</v>
      </c>
      <c r="H86" s="65">
        <v>1.377</v>
      </c>
      <c r="I86" s="65">
        <v>1.3859999999999999</v>
      </c>
      <c r="J86" s="65">
        <v>1.4119999999999999</v>
      </c>
      <c r="K86" s="65">
        <v>1.466</v>
      </c>
      <c r="L86" s="65">
        <v>1.5069999999999999</v>
      </c>
      <c r="M86" s="65">
        <v>1.496</v>
      </c>
      <c r="N86" s="65">
        <v>1.518</v>
      </c>
    </row>
    <row r="87" spans="2:14" x14ac:dyDescent="0.3">
      <c r="B87" s="64" t="s">
        <v>39</v>
      </c>
      <c r="C87" s="65">
        <v>1.5940000000000001</v>
      </c>
      <c r="D87" s="65">
        <v>1.7929999999999999</v>
      </c>
      <c r="E87" s="65">
        <v>1.899</v>
      </c>
      <c r="F87" s="65">
        <v>1.6970000000000001</v>
      </c>
      <c r="G87" s="65">
        <v>1.6040000000000001</v>
      </c>
      <c r="H87" s="65">
        <v>1.5489999999999999</v>
      </c>
      <c r="I87" s="65">
        <v>1.54</v>
      </c>
      <c r="J87" s="65">
        <v>1.5669999999999999</v>
      </c>
      <c r="K87" s="65">
        <v>1.5629999999999999</v>
      </c>
      <c r="L87" s="65">
        <v>1.5780000000000001</v>
      </c>
      <c r="M87" s="65">
        <v>1.5860000000000001</v>
      </c>
      <c r="N87" s="65">
        <v>1.607</v>
      </c>
    </row>
    <row r="88" spans="2:14" x14ac:dyDescent="0.3">
      <c r="B88" s="64" t="s">
        <v>40</v>
      </c>
      <c r="C88" s="65">
        <v>1.6879999999999999</v>
      </c>
      <c r="D88" s="65">
        <v>1.734</v>
      </c>
      <c r="E88" s="65">
        <v>1.734</v>
      </c>
      <c r="F88" s="65">
        <v>1.73</v>
      </c>
      <c r="G88" s="65">
        <v>1.7789999999999999</v>
      </c>
      <c r="H88" s="65">
        <v>1.7809999999999999</v>
      </c>
      <c r="I88" s="65">
        <v>1.8120000000000001</v>
      </c>
      <c r="J88" s="65">
        <v>1.9059999999999999</v>
      </c>
      <c r="K88" s="65">
        <v>1.984</v>
      </c>
      <c r="L88" s="65">
        <v>2.23</v>
      </c>
      <c r="M88" s="65">
        <v>2.27</v>
      </c>
      <c r="N88" s="65">
        <v>2.1840000000000002</v>
      </c>
    </row>
    <row r="89" spans="2:14" x14ac:dyDescent="0.3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</row>
    <row r="90" spans="2:14" x14ac:dyDescent="0.3">
      <c r="B90" s="64" t="s">
        <v>41</v>
      </c>
      <c r="C90" s="65">
        <v>2.1469999999999998</v>
      </c>
      <c r="D90" s="65">
        <v>2.1739999999999999</v>
      </c>
      <c r="E90" s="65">
        <v>2.327</v>
      </c>
      <c r="F90" s="65">
        <v>2.3980000000000001</v>
      </c>
      <c r="G90" s="65">
        <v>2.3199999999999998</v>
      </c>
      <c r="H90" s="65">
        <v>2.4140000000000001</v>
      </c>
      <c r="I90" s="65">
        <v>2.5</v>
      </c>
      <c r="J90" s="65">
        <v>2.5779999999999998</v>
      </c>
      <c r="K90" s="65">
        <v>2.9119999999999999</v>
      </c>
      <c r="L90" s="65">
        <v>2.9569999999999999</v>
      </c>
      <c r="M90" s="65">
        <v>2.6659999999999999</v>
      </c>
      <c r="N90" s="65">
        <v>2.589</v>
      </c>
    </row>
    <row r="91" spans="2:14" x14ac:dyDescent="0.3">
      <c r="B91" s="64" t="s">
        <v>42</v>
      </c>
      <c r="C91" s="65">
        <v>2.61</v>
      </c>
      <c r="D91" s="65">
        <v>2.5960000000000001</v>
      </c>
      <c r="E91" s="65">
        <v>2.6850000000000001</v>
      </c>
      <c r="F91" s="65">
        <v>2.8370000000000002</v>
      </c>
      <c r="G91" s="65">
        <v>2.992</v>
      </c>
      <c r="H91" s="65">
        <v>2.984</v>
      </c>
      <c r="I91" s="65">
        <v>2.988</v>
      </c>
      <c r="J91" s="65">
        <v>3.097</v>
      </c>
      <c r="K91" s="65">
        <v>2.895</v>
      </c>
      <c r="L91" s="65">
        <v>2.6560000000000001</v>
      </c>
      <c r="M91" s="65">
        <v>2.64</v>
      </c>
      <c r="N91" s="65">
        <v>2.72</v>
      </c>
    </row>
    <row r="92" spans="2:14" x14ac:dyDescent="0.3">
      <c r="B92" s="64" t="s">
        <v>43</v>
      </c>
      <c r="C92" s="65">
        <v>2.581</v>
      </c>
      <c r="D92" s="65">
        <v>2.5680000000000001</v>
      </c>
      <c r="E92" s="65">
        <v>2.7040000000000002</v>
      </c>
      <c r="F92" s="65">
        <v>2.8610000000000002</v>
      </c>
      <c r="G92" s="65">
        <v>2.8660000000000001</v>
      </c>
      <c r="H92" s="65">
        <v>2.8820000000000001</v>
      </c>
      <c r="I92" s="65">
        <v>2.9340000000000002</v>
      </c>
      <c r="J92" s="65">
        <v>2.9119999999999999</v>
      </c>
      <c r="K92" s="65">
        <v>3.0259999999999998</v>
      </c>
      <c r="L92" s="65">
        <v>3.1680000000000001</v>
      </c>
      <c r="M92" s="65">
        <v>3.5009999999999999</v>
      </c>
      <c r="N92" s="65">
        <v>3.5219999999999998</v>
      </c>
    </row>
    <row r="93" spans="2:14" x14ac:dyDescent="0.3">
      <c r="B93" s="64" t="s">
        <v>44</v>
      </c>
      <c r="C93" s="65">
        <v>3.492</v>
      </c>
      <c r="D93" s="65">
        <v>3.5169999999999999</v>
      </c>
      <c r="E93" s="65">
        <v>4.0670000000000002</v>
      </c>
      <c r="F93" s="65">
        <v>4.2889999999999997</v>
      </c>
      <c r="G93" s="65">
        <v>4.6139999999999999</v>
      </c>
      <c r="H93" s="65">
        <v>4.8630000000000004</v>
      </c>
      <c r="I93" s="65">
        <v>4.8600000000000003</v>
      </c>
      <c r="J93" s="65">
        <v>4.5019999999999998</v>
      </c>
      <c r="K93" s="65">
        <v>4.1749999999999998</v>
      </c>
      <c r="L93" s="65">
        <v>3.7290000000000001</v>
      </c>
      <c r="M93" s="65">
        <v>3.1419999999999999</v>
      </c>
      <c r="N93" s="65">
        <v>2.6720000000000002</v>
      </c>
    </row>
    <row r="94" spans="2:14" x14ac:dyDescent="0.3">
      <c r="B94" s="64" t="s">
        <v>45</v>
      </c>
      <c r="C94" s="65">
        <v>2.504</v>
      </c>
      <c r="D94" s="65">
        <v>2.431</v>
      </c>
      <c r="E94" s="65">
        <v>2.3140000000000001</v>
      </c>
      <c r="F94" s="65">
        <v>2.3969999999999998</v>
      </c>
      <c r="G94" s="65">
        <v>2.3889999999999998</v>
      </c>
      <c r="H94" s="65">
        <v>2.6459999999999999</v>
      </c>
      <c r="I94" s="65">
        <v>2.6629999999999998</v>
      </c>
      <c r="J94" s="65">
        <v>2.7509999999999999</v>
      </c>
      <c r="K94" s="65">
        <v>2.7440000000000002</v>
      </c>
      <c r="L94" s="65">
        <v>2.794</v>
      </c>
      <c r="M94" s="65">
        <v>2.9169999999999998</v>
      </c>
      <c r="N94" s="65">
        <v>2.8660000000000001</v>
      </c>
    </row>
    <row r="95" spans="2:14" x14ac:dyDescent="0.3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</row>
    <row r="96" spans="2:14" x14ac:dyDescent="0.3">
      <c r="B96" s="64" t="s">
        <v>46</v>
      </c>
      <c r="C96" s="65">
        <v>2.992</v>
      </c>
      <c r="D96" s="65">
        <v>2.93</v>
      </c>
      <c r="E96" s="65">
        <v>3.052</v>
      </c>
      <c r="F96" s="65">
        <v>3.1739999999999999</v>
      </c>
      <c r="G96" s="65">
        <v>3.2</v>
      </c>
      <c r="H96" s="65">
        <v>3.0840000000000001</v>
      </c>
      <c r="I96" s="65">
        <v>3.0270000000000001</v>
      </c>
      <c r="J96" s="65">
        <v>3.044</v>
      </c>
      <c r="K96" s="65">
        <v>3.0249999999999999</v>
      </c>
      <c r="L96" s="65">
        <v>3.16</v>
      </c>
      <c r="M96" s="65">
        <v>3.258</v>
      </c>
      <c r="N96" s="65">
        <v>3.375</v>
      </c>
    </row>
    <row r="97" spans="2:14" x14ac:dyDescent="0.3">
      <c r="B97" s="64" t="s">
        <v>47</v>
      </c>
      <c r="C97" s="65">
        <v>3.5409999999999999</v>
      </c>
      <c r="D97" s="65">
        <v>3.7480000000000002</v>
      </c>
      <c r="E97" s="65">
        <v>4.0460000000000003</v>
      </c>
      <c r="F97" s="65">
        <v>4.1909999999999998</v>
      </c>
      <c r="G97" s="65">
        <v>4.1890000000000001</v>
      </c>
      <c r="H97" s="65">
        <v>4.0629999999999997</v>
      </c>
      <c r="I97" s="65">
        <v>4.0419999999999998</v>
      </c>
      <c r="J97" s="65">
        <v>4</v>
      </c>
      <c r="K97" s="65">
        <v>3.9660000000000002</v>
      </c>
      <c r="L97" s="65">
        <v>3.9209999999999998</v>
      </c>
      <c r="M97" s="65">
        <v>4.0599999999999996</v>
      </c>
      <c r="N97" s="65">
        <v>3.9769999999999999</v>
      </c>
    </row>
    <row r="98" spans="2:14" x14ac:dyDescent="0.3">
      <c r="B98" s="64" t="s">
        <v>48</v>
      </c>
      <c r="C98" s="65">
        <v>4.0060000000000002</v>
      </c>
      <c r="D98" s="65">
        <v>4.1310000000000002</v>
      </c>
      <c r="E98" s="65">
        <v>4.26</v>
      </c>
      <c r="F98" s="65">
        <v>4.2610000000000001</v>
      </c>
      <c r="G98" s="65">
        <v>4.1079999999999997</v>
      </c>
      <c r="H98" s="65">
        <v>3.891</v>
      </c>
      <c r="I98" s="65">
        <v>3.851</v>
      </c>
      <c r="J98" s="65">
        <v>4.0339999999999998</v>
      </c>
      <c r="K98" s="65">
        <v>4.1740000000000004</v>
      </c>
      <c r="L98" s="65">
        <v>4.1829999999999998</v>
      </c>
      <c r="M98" s="65">
        <v>4.1740000000000004</v>
      </c>
      <c r="N98" s="65">
        <v>4.1449999999999996</v>
      </c>
    </row>
    <row r="99" spans="2:14" x14ac:dyDescent="0.3">
      <c r="B99" s="64" t="s">
        <v>49</v>
      </c>
      <c r="C99" s="65">
        <v>4.0990000000000002</v>
      </c>
      <c r="D99" s="65">
        <v>4.2240000000000002</v>
      </c>
      <c r="E99" s="65">
        <v>4.1639999999999997</v>
      </c>
      <c r="F99" s="65">
        <v>4.0190000000000001</v>
      </c>
      <c r="G99" s="65">
        <v>3.919</v>
      </c>
      <c r="H99" s="65">
        <v>3.91</v>
      </c>
      <c r="I99" s="65">
        <v>3.9380000000000002</v>
      </c>
      <c r="J99" s="65">
        <v>3.976</v>
      </c>
      <c r="K99" s="65">
        <v>4.0330000000000004</v>
      </c>
      <c r="L99" s="65">
        <v>3.9609999999999999</v>
      </c>
      <c r="M99" s="65">
        <v>3.9129999999999998</v>
      </c>
      <c r="N99" s="65">
        <v>3.98</v>
      </c>
    </row>
    <row r="100" spans="2:14" x14ac:dyDescent="0.3">
      <c r="B100" s="64" t="s">
        <v>50</v>
      </c>
      <c r="C100" s="65">
        <v>4.0739999999999998</v>
      </c>
      <c r="D100" s="65">
        <v>4.34</v>
      </c>
      <c r="E100" s="65">
        <v>4.3079999999999998</v>
      </c>
      <c r="F100" s="65">
        <v>4.194</v>
      </c>
      <c r="G100" s="65">
        <v>4.149</v>
      </c>
      <c r="H100" s="65">
        <v>4.0780000000000003</v>
      </c>
      <c r="I100" s="65">
        <v>4.032</v>
      </c>
      <c r="J100" s="65">
        <v>3.9649999999999999</v>
      </c>
      <c r="K100" s="65">
        <v>3.9</v>
      </c>
      <c r="L100" s="65">
        <v>3.7610000000000001</v>
      </c>
      <c r="M100" s="65">
        <v>3.625</v>
      </c>
      <c r="N100" s="65">
        <v>3.4649999999999999</v>
      </c>
    </row>
    <row r="101" spans="2:14" x14ac:dyDescent="0.3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</row>
    <row r="102" spans="2:14" x14ac:dyDescent="0.3">
      <c r="B102" s="64" t="s">
        <v>51</v>
      </c>
      <c r="C102" s="65">
        <v>3.1880000000000002</v>
      </c>
      <c r="D102" s="65">
        <v>3.0819999999999999</v>
      </c>
      <c r="E102" s="65">
        <v>3.2690000000000001</v>
      </c>
      <c r="F102" s="65">
        <v>3.0979999999999999</v>
      </c>
      <c r="G102" s="65">
        <v>3.1509999999999998</v>
      </c>
      <c r="H102" s="65">
        <v>3.1160000000000001</v>
      </c>
      <c r="I102" s="65">
        <v>3.004</v>
      </c>
      <c r="J102" s="65">
        <v>2.8050000000000002</v>
      </c>
      <c r="K102" s="65">
        <v>2.68</v>
      </c>
      <c r="L102" s="65">
        <v>2.6389999999999998</v>
      </c>
      <c r="M102" s="65">
        <v>2.597</v>
      </c>
      <c r="N102" s="65">
        <v>2.4729999999999999</v>
      </c>
    </row>
    <row r="103" spans="2:14" x14ac:dyDescent="0.3">
      <c r="B103" s="64" t="s">
        <v>52</v>
      </c>
      <c r="C103" s="65">
        <v>2.3279999999999998</v>
      </c>
      <c r="D103" s="65">
        <v>2.2029999999999998</v>
      </c>
      <c r="E103" s="65">
        <v>2.2519999999999998</v>
      </c>
      <c r="F103" s="65">
        <v>2.3159999999999998</v>
      </c>
      <c r="G103" s="65">
        <v>2.4350000000000001</v>
      </c>
      <c r="H103" s="65">
        <v>2.5339999999999998</v>
      </c>
      <c r="I103" s="65">
        <v>2.5099999999999998</v>
      </c>
      <c r="J103" s="65">
        <v>2.4420000000000002</v>
      </c>
      <c r="K103" s="65">
        <v>2.492</v>
      </c>
      <c r="L103" s="65">
        <v>2.5539999999999998</v>
      </c>
      <c r="M103" s="65">
        <v>2.5619999999999998</v>
      </c>
      <c r="N103" s="65">
        <v>2.6469999999999998</v>
      </c>
    </row>
    <row r="104" spans="2:14" x14ac:dyDescent="0.3">
      <c r="B104" s="64" t="s">
        <v>53</v>
      </c>
      <c r="C104" s="65">
        <v>2.7890000000000001</v>
      </c>
      <c r="D104" s="65">
        <v>2.7679999999999998</v>
      </c>
      <c r="E104" s="65">
        <v>2.7509999999999999</v>
      </c>
      <c r="F104" s="65">
        <v>2.7669999999999999</v>
      </c>
      <c r="G104" s="65">
        <v>2.7490000000000001</v>
      </c>
      <c r="H104" s="65">
        <v>2.702</v>
      </c>
      <c r="I104" s="65">
        <v>2.6819999999999999</v>
      </c>
      <c r="J104" s="65">
        <v>2.7570000000000001</v>
      </c>
      <c r="K104" s="65">
        <v>2.9129999999999998</v>
      </c>
      <c r="L104" s="65">
        <v>2.9279999999999999</v>
      </c>
      <c r="M104" s="65">
        <v>3.0310000000000001</v>
      </c>
      <c r="N104" s="65">
        <v>3.0630000000000002</v>
      </c>
    </row>
    <row r="105" spans="2:14" x14ac:dyDescent="0.3">
      <c r="B105" s="64" t="s">
        <v>54</v>
      </c>
      <c r="C105" s="65">
        <v>3.2410000000000001</v>
      </c>
      <c r="D105" s="65">
        <v>3.29</v>
      </c>
      <c r="E105" s="65">
        <v>3.22</v>
      </c>
      <c r="F105" s="65">
        <v>3.2709999999999999</v>
      </c>
      <c r="G105" s="65">
        <v>3.395</v>
      </c>
      <c r="H105" s="65">
        <v>3.41</v>
      </c>
      <c r="I105" s="65">
        <v>3.3959999999999999</v>
      </c>
      <c r="J105" s="65">
        <v>3.3860000000000001</v>
      </c>
      <c r="K105" s="65">
        <v>3.4089999999999998</v>
      </c>
      <c r="L105" s="65">
        <v>3.516</v>
      </c>
      <c r="M105" s="65">
        <v>3.4740000000000002</v>
      </c>
      <c r="N105" s="65">
        <v>3.34</v>
      </c>
    </row>
    <row r="106" spans="2:14" x14ac:dyDescent="0.3">
      <c r="B106" s="64" t="s">
        <v>55</v>
      </c>
      <c r="C106" s="65">
        <v>3.2280000000000002</v>
      </c>
      <c r="D106" s="65">
        <v>3.2490000000000001</v>
      </c>
      <c r="E106" s="65">
        <v>3.31</v>
      </c>
      <c r="F106" s="65">
        <v>3.3460000000000001</v>
      </c>
      <c r="G106" s="65">
        <v>3.37</v>
      </c>
      <c r="H106" s="65">
        <v>3.298</v>
      </c>
      <c r="I106" s="65">
        <v>3.2639999999999998</v>
      </c>
      <c r="J106" s="65">
        <v>3.2080000000000002</v>
      </c>
      <c r="K106" s="65">
        <v>3.2010000000000001</v>
      </c>
      <c r="L106" s="65">
        <v>3.2330000000000001</v>
      </c>
      <c r="M106" s="65">
        <v>3.246</v>
      </c>
      <c r="N106" s="65">
        <v>3.2480000000000002</v>
      </c>
    </row>
    <row r="107" spans="2:14" x14ac:dyDescent="0.3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</row>
    <row r="108" spans="2:14" x14ac:dyDescent="0.3">
      <c r="B108" s="64" t="s">
        <v>56</v>
      </c>
      <c r="C108" s="65">
        <v>3.2639999999999998</v>
      </c>
      <c r="D108" s="65">
        <v>3.1419999999999999</v>
      </c>
      <c r="E108" s="65">
        <v>2.9780000000000002</v>
      </c>
      <c r="F108" s="65">
        <v>2.7669999999999999</v>
      </c>
      <c r="G108" s="65">
        <v>2.6749999999999998</v>
      </c>
      <c r="H108" s="65">
        <v>2.6819999999999999</v>
      </c>
      <c r="I108" s="65">
        <v>2.7</v>
      </c>
      <c r="J108" s="65">
        <v>2.69</v>
      </c>
      <c r="K108" s="65">
        <v>2.6709999999999998</v>
      </c>
      <c r="L108" s="65">
        <v>2.6509999999999998</v>
      </c>
      <c r="M108" s="65">
        <v>2.6850000000000001</v>
      </c>
      <c r="N108" s="65">
        <v>2.8170000000000002</v>
      </c>
    </row>
    <row r="109" spans="2:14" x14ac:dyDescent="0.3">
      <c r="B109" s="64" t="s">
        <v>57</v>
      </c>
      <c r="C109" s="65">
        <v>2.9039999999999999</v>
      </c>
      <c r="D109" s="65">
        <v>3.0379999999999998</v>
      </c>
      <c r="E109" s="65">
        <v>3.266</v>
      </c>
      <c r="F109" s="65">
        <v>3.2629999999999999</v>
      </c>
      <c r="G109" s="65">
        <v>3.367</v>
      </c>
      <c r="H109" s="65">
        <v>3.4380000000000002</v>
      </c>
      <c r="I109" s="65">
        <v>3.476</v>
      </c>
      <c r="J109" s="65">
        <v>3.484</v>
      </c>
      <c r="K109" s="65">
        <v>3.4950000000000001</v>
      </c>
      <c r="L109" s="65">
        <v>3.73</v>
      </c>
      <c r="M109" s="65">
        <v>3.8530000000000002</v>
      </c>
      <c r="N109" s="65">
        <v>3.802</v>
      </c>
    </row>
    <row r="110" spans="2:14" x14ac:dyDescent="0.3">
      <c r="B110" s="64" t="s">
        <v>66</v>
      </c>
      <c r="C110" s="65">
        <v>3.88</v>
      </c>
      <c r="D110" s="65">
        <v>4.2240000000000002</v>
      </c>
      <c r="E110" s="65">
        <v>5.3179999999999996</v>
      </c>
      <c r="F110" s="65">
        <v>5.3470000000000004</v>
      </c>
      <c r="G110" s="65">
        <v>6.2619999999999996</v>
      </c>
      <c r="H110" s="65">
        <v>6.117</v>
      </c>
      <c r="I110" s="65">
        <v>5.7969999999999997</v>
      </c>
      <c r="J110" s="65">
        <v>5.327</v>
      </c>
      <c r="K110" s="65">
        <v>5.1189999999999998</v>
      </c>
      <c r="L110" s="65">
        <v>5.5490000000000004</v>
      </c>
      <c r="M110" s="65">
        <v>5.9459999999999997</v>
      </c>
      <c r="N110" s="65">
        <v>5.4589999999999996</v>
      </c>
    </row>
    <row r="111" spans="2:14" x14ac:dyDescent="0.3">
      <c r="B111" s="66" t="s">
        <v>67</v>
      </c>
      <c r="C111" s="67">
        <v>5.1210000000000004</v>
      </c>
      <c r="D111" s="67">
        <v>4.8970000000000002</v>
      </c>
      <c r="E111" s="67">
        <v>4.6589999999999998</v>
      </c>
      <c r="F111" s="67">
        <v>4.4850000000000003</v>
      </c>
      <c r="G111" s="67">
        <v>4.2510000000000003</v>
      </c>
      <c r="H111" s="67">
        <v>4.1319999999999997</v>
      </c>
      <c r="I111" s="67">
        <v>4.1360000000000001</v>
      </c>
      <c r="J111" s="67"/>
    </row>
  </sheetData>
  <mergeCells count="22">
    <mergeCell ref="B3:L3"/>
    <mergeCell ref="B4:C5"/>
    <mergeCell ref="D4:D5"/>
    <mergeCell ref="E4:G5"/>
    <mergeCell ref="H4:L7"/>
    <mergeCell ref="F6:G6"/>
    <mergeCell ref="F7:G7"/>
    <mergeCell ref="B72:H72"/>
    <mergeCell ref="B66:I66"/>
    <mergeCell ref="B67:I67"/>
    <mergeCell ref="B69:I69"/>
    <mergeCell ref="B70:I70"/>
    <mergeCell ref="B71:I71"/>
    <mergeCell ref="B89:N89"/>
    <mergeCell ref="B95:N95"/>
    <mergeCell ref="B101:N101"/>
    <mergeCell ref="B107:N107"/>
    <mergeCell ref="B73:I73"/>
    <mergeCell ref="B74:I74"/>
    <mergeCell ref="B75:I75"/>
    <mergeCell ref="B76:I76"/>
    <mergeCell ref="B83:N83"/>
  </mergeCells>
  <hyperlinks>
    <hyperlink ref="D62" r:id="rId1" display="https://www.eia.gov/dnav/pet/hist/LeafHandler.ashx?n=pet&amp;s=emd_epd2d_pte_r1y_dpg&amp;f=m" xr:uid="{230245F7-71EA-45EE-9741-2A7D471614EB}"/>
    <hyperlink ref="D68" r:id="rId2" display="https://www.eia.gov/dnav/pet/hist/LeafHandler.ashx?n=pet&amp;s=emd_epd2d_pte_r1y_dpg&amp;f=w" xr:uid="{D7528496-C26D-456E-A4B4-7432F0797617}"/>
    <hyperlink ref="F68" r:id="rId3" display="https://www.eia.gov/dnav/pet/hist/LeafHandler.ashx?n=pet&amp;s=emd_epd2d_pte_r1y_dpg&amp;f=m" xr:uid="{CFC7B250-BA8A-433E-BE8D-A95FE2DFD057}"/>
    <hyperlink ref="H68" r:id="rId4" display="https://www.eia.gov/dnav/pet/hist/LeafHandler.ashx?n=pet&amp;s=emd_epd2d_pte_r1y_dpg&amp;f=a" xr:uid="{BD1C2B1A-517B-43D8-8125-5BF0D669D96C}"/>
    <hyperlink ref="I68" r:id="rId5" display="https://www.eia.gov/dnav/pet/hist_xls/EMD_EPD2D_PTE_R1Y_DPGm.xls" xr:uid="{D8C664A8-74C8-4BBC-90FD-212FC03DF80B}"/>
    <hyperlink ref="B73" r:id="rId6" display="https://www.eia.gov/opendata/series.php?sdid=PET.EMD_EPD2D_PTE_R1Y_DPG.M" xr:uid="{D17FB1D4-BD8B-49C5-9821-FF552648BB3F}"/>
  </hyperlinks>
  <pageMargins left="0.7" right="0.7" top="0.75" bottom="0.75" header="0.3" footer="0.3"/>
  <drawing r:id="rId7"/>
  <legacyDrawing r:id="rId8"/>
  <controls>
    <mc:AlternateContent xmlns:mc="http://schemas.openxmlformats.org/markup-compatibility/2006">
      <mc:Choice Requires="x14">
        <control shapeId="1028" r:id="rId9" name="Control 4">
          <controlPr defaultSize="0" r:id="rId10">
            <anchor moveWithCells="1">
              <from>
                <xdr:col>1</xdr:col>
                <xdr:colOff>0</xdr:colOff>
                <xdr:row>71</xdr:row>
                <xdr:rowOff>0</xdr:rowOff>
              </from>
              <to>
                <xdr:col>3</xdr:col>
                <xdr:colOff>601980</xdr:colOff>
                <xdr:row>72</xdr:row>
                <xdr:rowOff>45720</xdr:rowOff>
              </to>
            </anchor>
          </controlPr>
        </control>
      </mc:Choice>
      <mc:Fallback>
        <control shapeId="1028" r:id="rId9" name="Control 4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84dc25a-1b4a-4d60-8a42-cf8fad558035" xsi:nil="true"/>
    <lcf76f155ced4ddcb4097134ff3c332f xmlns="5af2cba4-2204-426c-a30f-5d692d93560b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39F999308140429A47C7D924FBDF95" ma:contentTypeVersion="17" ma:contentTypeDescription="Create a new document." ma:contentTypeScope="" ma:versionID="332ec52a711ba449bd92776905f5dcbb">
  <xsd:schema xmlns:xsd="http://www.w3.org/2001/XMLSchema" xmlns:xs="http://www.w3.org/2001/XMLSchema" xmlns:p="http://schemas.microsoft.com/office/2006/metadata/properties" xmlns:ns2="5af2cba4-2204-426c-a30f-5d692d93560b" xmlns:ns3="2c134dd8-12d8-4f3a-b011-3ac333636df8" xmlns:ns4="284dc25a-1b4a-4d60-8a42-cf8fad558035" targetNamespace="http://schemas.microsoft.com/office/2006/metadata/properties" ma:root="true" ma:fieldsID="5bdcac11844e9db6dd1cd01f0ac9bdc9" ns2:_="" ns3:_="" ns4:_="">
    <xsd:import namespace="5af2cba4-2204-426c-a30f-5d692d93560b"/>
    <xsd:import namespace="2c134dd8-12d8-4f3a-b011-3ac333636df8"/>
    <xsd:import namespace="284dc25a-1b4a-4d60-8a42-cf8fad5580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f2cba4-2204-426c-a30f-5d692d9356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c8b76c4-16cd-43b1-9656-e4caa2b0b6e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134dd8-12d8-4f3a-b011-3ac333636df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4dc25a-1b4a-4d60-8a42-cf8fad558035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9c946e0-0aa1-4fd5-bb71-259d05984f34}" ma:internalName="TaxCatchAll" ma:showField="CatchAllData" ma:web="284dc25a-1b4a-4d60-8a42-cf8fad5580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5A0971-2EB4-4798-9EE1-75D167D67F75}">
  <ds:schemaRefs>
    <ds:schemaRef ds:uri="http://schemas.microsoft.com/office/2006/metadata/properties"/>
    <ds:schemaRef ds:uri="http://purl.org/dc/elements/1.1/"/>
    <ds:schemaRef ds:uri="284dc25a-1b4a-4d60-8a42-cf8fad558035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2c134dd8-12d8-4f3a-b011-3ac333636df8"/>
    <ds:schemaRef ds:uri="5af2cba4-2204-426c-a30f-5d692d93560b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5D3B607-684E-4E69-8A83-C09F6000A5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f2cba4-2204-426c-a30f-5d692d93560b"/>
    <ds:schemaRef ds:uri="2c134dd8-12d8-4f3a-b011-3ac333636df8"/>
    <ds:schemaRef ds:uri="284dc25a-1b4a-4d60-8a42-cf8fad5580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54216A1-5C1B-47B6-8CAD-FD37B985E2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Kays</dc:creator>
  <cp:keywords/>
  <dc:description/>
  <cp:lastModifiedBy>Kitty McIlroy</cp:lastModifiedBy>
  <cp:revision/>
  <dcterms:created xsi:type="dcterms:W3CDTF">2021-12-20T13:28:29Z</dcterms:created>
  <dcterms:modified xsi:type="dcterms:W3CDTF">2023-10-27T16:58:40Z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0x0101001A39F999308140429A47C7D924FBDF95</vt:lpwstr>
  </property>
  <property fmtid="{D5CDD505-2E9C-101B-9397-08002B2CF9AE}" pid="3" name="MediaServiceImageTags">
    <vt:lpwstr/>
  </property>
</Properties>
</file>